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/>
  <bookViews>
    <workbookView xWindow="0" yWindow="0" windowWidth="28800" windowHeight="12120"/>
  </bookViews>
  <sheets>
    <sheet name="TP Trade" sheetId="2" r:id="rId1"/>
    <sheet name="EU TRADE" sheetId="3" r:id="rId2"/>
    <sheet name="NON TP EU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G52" i="2" s="1"/>
  <c r="G17" i="2"/>
  <c r="G16" i="2"/>
  <c r="G15" i="2"/>
  <c r="G14" i="2"/>
  <c r="C52" i="2"/>
  <c r="C51" i="2"/>
  <c r="C50" i="2"/>
  <c r="C49" i="2"/>
  <c r="C48" i="2"/>
  <c r="C47" i="2"/>
  <c r="C46" i="2"/>
  <c r="C45" i="2"/>
  <c r="F44" i="2"/>
  <c r="F52" i="2" s="1"/>
  <c r="E44" i="2"/>
  <c r="E52" i="2" s="1"/>
  <c r="D44" i="2"/>
  <c r="D52" i="2" s="1"/>
  <c r="F38" i="2"/>
  <c r="C38" i="2"/>
  <c r="D37" i="2"/>
  <c r="C37" i="2"/>
  <c r="C36" i="2"/>
  <c r="C35" i="2"/>
  <c r="F34" i="2"/>
  <c r="C34" i="2"/>
  <c r="D33" i="2"/>
  <c r="C33" i="2"/>
  <c r="C32" i="2"/>
  <c r="F31" i="2"/>
  <c r="F37" i="2" s="1"/>
  <c r="E31" i="2"/>
  <c r="E38" i="2" s="1"/>
  <c r="D31" i="2"/>
  <c r="D35" i="2" s="1"/>
  <c r="C25" i="2"/>
  <c r="C24" i="2"/>
  <c r="D23" i="2"/>
  <c r="D25" i="2" s="1"/>
  <c r="C17" i="2"/>
  <c r="D17" i="2" s="1"/>
  <c r="E17" i="2" s="1"/>
  <c r="F17" i="2" s="1"/>
  <c r="C16" i="2"/>
  <c r="D16" i="2" s="1"/>
  <c r="E16" i="2" s="1"/>
  <c r="F16" i="2" s="1"/>
  <c r="C15" i="2"/>
  <c r="D15" i="2" s="1"/>
  <c r="E15" i="2" s="1"/>
  <c r="F15" i="2" s="1"/>
  <c r="D14" i="2"/>
  <c r="E14" i="2" s="1"/>
  <c r="F14" i="2" s="1"/>
  <c r="C8" i="2"/>
  <c r="D7" i="2"/>
  <c r="C7" i="2"/>
  <c r="E6" i="2"/>
  <c r="C6" i="2"/>
  <c r="E5" i="2"/>
  <c r="C5" i="2"/>
  <c r="F4" i="2"/>
  <c r="F8" i="2" s="1"/>
  <c r="E4" i="2"/>
  <c r="E8" i="2" s="1"/>
  <c r="D4" i="2"/>
  <c r="D5" i="2" s="1"/>
  <c r="G48" i="2" l="1"/>
  <c r="G49" i="2"/>
  <c r="G46" i="2"/>
  <c r="G50" i="2"/>
  <c r="G45" i="2"/>
  <c r="G47" i="2"/>
  <c r="G51" i="2"/>
  <c r="D32" i="2"/>
  <c r="D34" i="2"/>
  <c r="D36" i="2"/>
  <c r="D38" i="2"/>
  <c r="D6" i="2"/>
  <c r="E7" i="2"/>
  <c r="E35" i="2"/>
  <c r="F5" i="2"/>
  <c r="E32" i="2"/>
  <c r="F35" i="2"/>
  <c r="E36" i="2"/>
  <c r="F6" i="2"/>
  <c r="D8" i="2"/>
  <c r="E23" i="2"/>
  <c r="D24" i="2"/>
  <c r="F32" i="2"/>
  <c r="E33" i="2"/>
  <c r="F36" i="2"/>
  <c r="E37" i="2"/>
  <c r="D45" i="2"/>
  <c r="D46" i="2"/>
  <c r="D47" i="2"/>
  <c r="D48" i="2"/>
  <c r="D49" i="2"/>
  <c r="D50" i="2"/>
  <c r="D51" i="2"/>
  <c r="F7" i="2"/>
  <c r="F33" i="2"/>
  <c r="E34" i="2"/>
  <c r="E45" i="2"/>
  <c r="E46" i="2"/>
  <c r="E47" i="2"/>
  <c r="E48" i="2"/>
  <c r="E49" i="2"/>
  <c r="E50" i="2"/>
  <c r="E51" i="2"/>
  <c r="F45" i="2"/>
  <c r="F46" i="2"/>
  <c r="F47" i="2"/>
  <c r="F48" i="2"/>
  <c r="F49" i="2"/>
  <c r="F50" i="2"/>
  <c r="F51" i="2"/>
  <c r="E24" i="2" l="1"/>
  <c r="F23" i="2"/>
  <c r="E25" i="2"/>
  <c r="F24" i="2" l="1"/>
  <c r="F25" i="2"/>
  <c r="D5" i="3" l="1"/>
  <c r="D6" i="3"/>
  <c r="D7" i="3"/>
  <c r="D8" i="3"/>
  <c r="D9" i="3"/>
  <c r="D4" i="3"/>
  <c r="E5" i="3" l="1"/>
  <c r="F5" i="3" s="1"/>
  <c r="E6" i="3"/>
  <c r="F6" i="3" s="1"/>
  <c r="E7" i="3"/>
  <c r="F7" i="3" s="1"/>
  <c r="E8" i="3"/>
  <c r="F8" i="3" s="1"/>
  <c r="E9" i="3"/>
  <c r="F9" i="3" s="1"/>
  <c r="E4" i="3"/>
  <c r="F4" i="3" s="1"/>
  <c r="D39" i="3" l="1"/>
  <c r="E39" i="3" s="1"/>
  <c r="F39" i="3" s="1"/>
  <c r="G39" i="3" s="1"/>
  <c r="D32" i="3"/>
  <c r="E32" i="3" s="1"/>
  <c r="D33" i="3"/>
  <c r="E33" i="3" s="1"/>
  <c r="D34" i="3"/>
  <c r="E34" i="3" s="1"/>
  <c r="D35" i="3"/>
  <c r="E35" i="3" s="1"/>
  <c r="D36" i="3"/>
  <c r="D37" i="3"/>
  <c r="E37" i="3" s="1"/>
  <c r="D31" i="3"/>
  <c r="E31" i="3" s="1"/>
  <c r="D14" i="3"/>
  <c r="E14" i="3" s="1"/>
  <c r="F14" i="3" s="1"/>
  <c r="G14" i="3" s="1"/>
  <c r="D15" i="3"/>
  <c r="E15" i="3" s="1"/>
  <c r="F15" i="3" s="1"/>
  <c r="G15" i="3" s="1"/>
  <c r="D16" i="3"/>
  <c r="E16" i="3" s="1"/>
  <c r="F16" i="3" s="1"/>
  <c r="G16" i="3" s="1"/>
  <c r="D17" i="3"/>
  <c r="E17" i="3" s="1"/>
  <c r="F17" i="3" s="1"/>
  <c r="G17" i="3" s="1"/>
  <c r="D18" i="3"/>
  <c r="E18" i="3" s="1"/>
  <c r="F18" i="3" s="1"/>
  <c r="G18" i="3" s="1"/>
  <c r="D13" i="3"/>
  <c r="E13" i="3" s="1"/>
  <c r="F13" i="3" s="1"/>
  <c r="G13" i="3" s="1"/>
  <c r="G5" i="3"/>
  <c r="G6" i="3"/>
  <c r="G8" i="3"/>
  <c r="G9" i="3"/>
  <c r="G4" i="3"/>
  <c r="G7" i="3"/>
  <c r="E36" i="3"/>
  <c r="D27" i="3"/>
  <c r="E27" i="3" s="1"/>
  <c r="F27" i="3" s="1"/>
  <c r="G27" i="3" s="1"/>
  <c r="D26" i="3"/>
  <c r="E26" i="3" s="1"/>
  <c r="F26" i="3" s="1"/>
  <c r="G26" i="3" s="1"/>
  <c r="D25" i="3"/>
  <c r="E25" i="3" s="1"/>
  <c r="F25" i="3" s="1"/>
  <c r="G25" i="3" s="1"/>
  <c r="D24" i="3"/>
  <c r="E24" i="3" s="1"/>
  <c r="F24" i="3" s="1"/>
  <c r="G24" i="3" s="1"/>
  <c r="D23" i="3"/>
  <c r="E23" i="3" s="1"/>
  <c r="F23" i="3" s="1"/>
  <c r="G23" i="3" s="1"/>
  <c r="D22" i="3"/>
  <c r="E22" i="3" s="1"/>
  <c r="F22" i="3" s="1"/>
  <c r="G22" i="3" s="1"/>
  <c r="F34" i="3" l="1"/>
  <c r="G34" i="3" s="1"/>
  <c r="F33" i="3"/>
  <c r="G33" i="3" s="1"/>
  <c r="F32" i="3"/>
  <c r="G32" i="3" s="1"/>
  <c r="F31" i="3"/>
  <c r="G31" i="3" s="1"/>
  <c r="F37" i="3"/>
  <c r="G37" i="3" s="1"/>
  <c r="F36" i="3"/>
  <c r="G36" i="3" s="1"/>
  <c r="F35" i="3"/>
  <c r="G35" i="3" s="1"/>
</calcChain>
</file>

<file path=xl/sharedStrings.xml><?xml version="1.0" encoding="utf-8"?>
<sst xmlns="http://schemas.openxmlformats.org/spreadsheetml/2006/main" count="2231" uniqueCount="655">
  <si>
    <t>Vessel/Voyage</t>
    <phoneticPr fontId="1" type="noConversion"/>
  </si>
  <si>
    <t>ETD NINGBO</t>
    <phoneticPr fontId="1" type="noConversion"/>
  </si>
  <si>
    <t>五字代码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</si>
  <si>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</si>
  <si>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</si>
  <si>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</si>
  <si>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</si>
  <si>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USOAK</t>
    <phoneticPr fontId="215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</si>
  <si>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</si>
  <si>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</si>
  <si>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</si>
  <si>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</si>
  <si>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</si>
  <si>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</si>
  <si>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</si>
  <si>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</si>
  <si>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</si>
  <si>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</si>
  <si>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</si>
  <si>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</si>
  <si>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</si>
  <si>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Vessel/Voyage</t>
  </si>
  <si>
    <t>ETD NINGBO</t>
  </si>
  <si>
    <t>ETA PUSAN</t>
  </si>
  <si>
    <t>KRPUS</t>
  </si>
  <si>
    <t>CAPR1/CAPR2</t>
  </si>
  <si>
    <t>ETA PRINCE RUPERT,BC,CANADA</t>
    <phoneticPr fontId="216" type="noConversion"/>
  </si>
  <si>
    <t>ETA TACOMA,WA,USA</t>
    <phoneticPr fontId="1" type="noConversion"/>
  </si>
  <si>
    <t>ETA VANCOUVER,BC,CANADA</t>
    <phoneticPr fontId="1" type="noConversion"/>
  </si>
  <si>
    <t>ETA SEATTLE,WA,USA</t>
    <phoneticPr fontId="1" type="noConversion"/>
  </si>
  <si>
    <t>ETA OAKLAND,CA,USA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</si>
  <si>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</si>
  <si>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</si>
  <si>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</si>
  <si>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</si>
  <si>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</si>
  <si>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</si>
  <si>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</si>
  <si>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</si>
  <si>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</si>
  <si>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USTW1/USTW2/USTW3/USTW4</t>
    <phoneticPr fontId="1" type="noConversion"/>
  </si>
  <si>
    <t>CAVA1/CAVA2/CAVA3/CAVA4</t>
    <phoneticPr fontId="1" type="noConversion"/>
  </si>
  <si>
    <t>EC2（六截一）/  船代: 外代 /   码头:  梅山/  CY ：  1200 SAT  /  AMS DOC Cut: 1000 FRI       NON-AMS/ACI DOC Cut: 0500 SAT</t>
    <phoneticPr fontId="1" type="noConversion"/>
  </si>
  <si>
    <t>PS6（三截六）/  船代: 兴港  /   码头:  三期/  CY ：1800 WED/  AMS DOC Cut: 1700TUE</t>
    <phoneticPr fontId="1" type="noConversion"/>
  </si>
  <si>
    <t>PN3（五截天）/  船代:华港  /   码头:三期  /  CY ：1200 FRI/  AMS &amp; ACI DOC Cut:1200 THU   NON-AMS/ACI DOC Cut: 1700 THU</t>
  </si>
  <si>
    <t>V.010W</t>
  </si>
  <si>
    <t xml:space="preserve">ETA LE HAVRE
</t>
  </si>
  <si>
    <t>FRLEH</t>
  </si>
  <si>
    <t xml:space="preserve">ETA ROTTERDAM
</t>
    <phoneticPr fontId="1" type="noConversion"/>
  </si>
  <si>
    <t>NLRTM</t>
    <phoneticPr fontId="3" type="noConversion"/>
  </si>
  <si>
    <t xml:space="preserve">ETA HAMBURG, HH
</t>
    <phoneticPr fontId="1" type="noConversion"/>
  </si>
  <si>
    <t>DEHAM</t>
    <phoneticPr fontId="3" type="noConversion"/>
  </si>
  <si>
    <t xml:space="preserve">ETA ANTWERP
</t>
    <phoneticPr fontId="1" type="noConversion"/>
  </si>
  <si>
    <t>BEANR</t>
    <phoneticPr fontId="3" type="noConversion"/>
  </si>
  <si>
    <t xml:space="preserve">ETA SOUTHAMPTON, HAMPSHIRE
</t>
    <phoneticPr fontId="1" type="noConversion"/>
  </si>
  <si>
    <t>GBSOU</t>
    <phoneticPr fontId="3" type="noConversion"/>
  </si>
  <si>
    <t xml:space="preserve">ETA SINGAPORE
</t>
    <phoneticPr fontId="1" type="noConversion"/>
  </si>
  <si>
    <t>SGSIN</t>
  </si>
  <si>
    <t xml:space="preserve">ETA DAMIETTA, EGYPT
</t>
    <phoneticPr fontId="1" type="noConversion"/>
  </si>
  <si>
    <t>EGDAM</t>
    <phoneticPr fontId="3" type="noConversion"/>
  </si>
  <si>
    <t xml:space="preserve">ETA BARCELONA
</t>
    <phoneticPr fontId="1" type="noConversion"/>
  </si>
  <si>
    <t>ESBCN</t>
    <phoneticPr fontId="3" type="noConversion"/>
  </si>
  <si>
    <t xml:space="preserve">ETA VALENCIA
</t>
    <phoneticPr fontId="1" type="noConversion"/>
  </si>
  <si>
    <t>ESVLC</t>
    <phoneticPr fontId="3" type="noConversion"/>
  </si>
  <si>
    <t xml:space="preserve">ETA TANGIER
</t>
    <phoneticPr fontId="1" type="noConversion"/>
  </si>
  <si>
    <t>MATNG</t>
    <phoneticPr fontId="3" type="noConversion"/>
  </si>
  <si>
    <t xml:space="preserve">ETA PIRAEUS
</t>
    <phoneticPr fontId="1" type="noConversion"/>
  </si>
  <si>
    <t>GRPIR</t>
    <phoneticPr fontId="3" type="noConversion"/>
  </si>
  <si>
    <t xml:space="preserve">ETA LA SPEZIA
</t>
    <phoneticPr fontId="1" type="noConversion"/>
  </si>
  <si>
    <t>ITSPE</t>
  </si>
  <si>
    <t xml:space="preserve">ETA GENOVA
</t>
    <phoneticPr fontId="1" type="noConversion"/>
  </si>
  <si>
    <t>ITGOA</t>
    <phoneticPr fontId="3" type="noConversion"/>
  </si>
  <si>
    <t xml:space="preserve">ETA FOS
</t>
    <phoneticPr fontId="1" type="noConversion"/>
  </si>
  <si>
    <t>FRFOS</t>
  </si>
  <si>
    <t xml:space="preserve">ETA ASHDOD
</t>
    <phoneticPr fontId="1" type="noConversion"/>
  </si>
  <si>
    <t>ILASH</t>
    <phoneticPr fontId="3" type="noConversion"/>
  </si>
  <si>
    <t xml:space="preserve">ETA ISTANBUL
</t>
    <phoneticPr fontId="1" type="noConversion"/>
  </si>
  <si>
    <t>TRIST</t>
    <phoneticPr fontId="3" type="noConversion"/>
  </si>
  <si>
    <t xml:space="preserve">ETA IZMIT
</t>
    <phoneticPr fontId="1" type="noConversion"/>
  </si>
  <si>
    <t>TRIZT</t>
    <phoneticPr fontId="3" type="noConversion"/>
  </si>
  <si>
    <t xml:space="preserve">ETA IZMIR/ALIAGA
</t>
  </si>
  <si>
    <t>TRALI</t>
    <phoneticPr fontId="3" type="noConversion"/>
  </si>
  <si>
    <t xml:space="preserve">ETA Mersin
</t>
    <phoneticPr fontId="1" type="noConversion"/>
  </si>
  <si>
    <t>TRMER</t>
    <phoneticPr fontId="3" type="noConversion"/>
  </si>
  <si>
    <t>VSL
CD</t>
  </si>
  <si>
    <t>VOY
NO</t>
  </si>
  <si>
    <t>CNNGB04</t>
  </si>
  <si>
    <t>MYPKG02</t>
  </si>
  <si>
    <t>AEJEA03</t>
  </si>
  <si>
    <t>QAHMD01</t>
  </si>
  <si>
    <t>IQUQR01</t>
  </si>
  <si>
    <t>SAT</t>
  </si>
  <si>
    <t>MON</t>
  </si>
  <si>
    <t>WED</t>
  </si>
  <si>
    <t>THU</t>
  </si>
  <si>
    <t>FRI</t>
  </si>
  <si>
    <t>SUN</t>
  </si>
  <si>
    <t>YGRT</t>
  </si>
  <si>
    <t>YM GREEN</t>
  </si>
  <si>
    <t>MCYT</t>
  </si>
  <si>
    <t>YM CYPRESS</t>
  </si>
  <si>
    <t>YCOT</t>
  </si>
  <si>
    <t>YM COSMOS</t>
  </si>
  <si>
    <t>TO BE NOMINATED</t>
  </si>
  <si>
    <t>001W/001E</t>
  </si>
  <si>
    <t>YPMT</t>
  </si>
  <si>
    <t>YM PLUM</t>
  </si>
  <si>
    <t>SGSIN04</t>
  </si>
  <si>
    <t>MYPKG01</t>
  </si>
  <si>
    <t>SAJED01</t>
  </si>
  <si>
    <t>JOAQJ01</t>
  </si>
  <si>
    <t>EGSOK01</t>
  </si>
  <si>
    <t>TUE</t>
  </si>
  <si>
    <t>YORT</t>
  </si>
  <si>
    <t>YM ORCHID</t>
  </si>
  <si>
    <t>017W/017E</t>
  </si>
  <si>
    <t>YMWT</t>
  </si>
  <si>
    <t>YM WEALTH</t>
  </si>
  <si>
    <t>GART</t>
  </si>
  <si>
    <t>MOL GARLAND</t>
  </si>
  <si>
    <t>GDDT</t>
  </si>
  <si>
    <t>GUANG DONG BRIDGE</t>
  </si>
  <si>
    <t>033W/033E</t>
  </si>
  <si>
    <t>CNNGB01</t>
  </si>
  <si>
    <t>AEJEA01</t>
  </si>
  <si>
    <t>SADMM01</t>
  </si>
  <si>
    <t>OMSOH01</t>
  </si>
  <si>
    <t>HDRT</t>
  </si>
  <si>
    <t>HYUNDAI DREAM</t>
  </si>
  <si>
    <t>031W/031E</t>
  </si>
  <si>
    <t>HDPT</t>
  </si>
  <si>
    <t>HYUNDAI HOPE</t>
  </si>
  <si>
    <t>HYNT</t>
  </si>
  <si>
    <t>HYUNDAI HONOUR</t>
  </si>
  <si>
    <t>PKKHI02</t>
  </si>
  <si>
    <t>INMUN02</t>
  </si>
  <si>
    <t>179W/179E</t>
  </si>
  <si>
    <t>APL ENGLAND</t>
  </si>
  <si>
    <t>F11T</t>
  </si>
  <si>
    <t>WAN HAI 611</t>
  </si>
  <si>
    <t>KRBT</t>
  </si>
  <si>
    <t>KOTA CABAR</t>
  </si>
  <si>
    <t>CHKT</t>
  </si>
  <si>
    <t>COSCO HONG KONG</t>
  </si>
  <si>
    <t>141W/141E</t>
  </si>
  <si>
    <t>INNSA03</t>
  </si>
  <si>
    <t>CNNGB06</t>
  </si>
  <si>
    <t>HKHKG05</t>
  </si>
  <si>
    <t>INMAA02</t>
  </si>
  <si>
    <t>INKTP01</t>
  </si>
  <si>
    <t>CWLT</t>
  </si>
  <si>
    <t>COSCO WELLINGTON</t>
  </si>
  <si>
    <t>OSVT</t>
  </si>
  <si>
    <t>OOCL SAVANNAH</t>
  </si>
  <si>
    <t>117W/117E</t>
  </si>
  <si>
    <t>AUMEL01</t>
  </si>
  <si>
    <t>AUSYD01</t>
  </si>
  <si>
    <t>AUBNE01</t>
  </si>
  <si>
    <t>YTTT</t>
  </si>
  <si>
    <t>YM SEATTLE</t>
  </si>
  <si>
    <t>CGFT</t>
  </si>
  <si>
    <t>CMA CGM EIFFEL</t>
  </si>
  <si>
    <t>BKBT</t>
  </si>
  <si>
    <t>BROOKLYN BRIDGE</t>
  </si>
  <si>
    <t>AUADL01</t>
  </si>
  <si>
    <t>NGAPP01</t>
  </si>
  <si>
    <t>NGTIN01</t>
  </si>
  <si>
    <t>GHTEM01</t>
  </si>
  <si>
    <t>CNNGB07</t>
  </si>
  <si>
    <t>CIABJ01</t>
  </si>
  <si>
    <t>002W/002E</t>
  </si>
  <si>
    <t>CNNGB03</t>
  </si>
  <si>
    <t>ZADUR01</t>
  </si>
  <si>
    <t>ITLT</t>
  </si>
  <si>
    <t>ITAL LAGUNA</t>
  </si>
  <si>
    <t>034W/034E</t>
  </si>
  <si>
    <t>VSL</t>
  </si>
  <si>
    <t>VOY</t>
  </si>
  <si>
    <t>CD</t>
  </si>
  <si>
    <t>EDMT</t>
  </si>
  <si>
    <t>EVER DIADEM</t>
  </si>
  <si>
    <t>EDDT</t>
  </si>
  <si>
    <t>EVER DIAMOND</t>
  </si>
  <si>
    <t>EDTT</t>
  </si>
  <si>
    <t>EVER DAINTY</t>
  </si>
  <si>
    <t>KRPUS10</t>
  </si>
  <si>
    <t>MXZLO01</t>
  </si>
  <si>
    <t>MXLZC01</t>
  </si>
  <si>
    <t>PECLL02</t>
  </si>
  <si>
    <t>CLIQQ02</t>
  </si>
  <si>
    <t>CLANF01</t>
  </si>
  <si>
    <t>CLVAP01</t>
  </si>
  <si>
    <t>CLCNL01</t>
  </si>
  <si>
    <t>BGHT</t>
  </si>
  <si>
    <t>MOL BRIGHTNESS</t>
  </si>
  <si>
    <t>CSSM
VOY</t>
  </si>
  <si>
    <t>KRPUS13</t>
  </si>
  <si>
    <t>MXZLO03</t>
  </si>
  <si>
    <t>MXLZC02</t>
  </si>
  <si>
    <t>PAROD01</t>
  </si>
  <si>
    <t>COBUN03</t>
  </si>
  <si>
    <t>PECLL03</t>
  </si>
  <si>
    <t>CLSAI01</t>
  </si>
  <si>
    <t>CLLQN01</t>
  </si>
  <si>
    <t>CLPAG01</t>
  </si>
  <si>
    <t>JPYOK15</t>
  </si>
  <si>
    <t>MXESE01</t>
  </si>
  <si>
    <t>GTPRQ02</t>
  </si>
  <si>
    <t>COBUN01</t>
  </si>
  <si>
    <t>ECGYE04</t>
  </si>
  <si>
    <t>BRSSZ12</t>
  </si>
  <si>
    <t>BRPNG01</t>
  </si>
  <si>
    <t>BRIOA01</t>
  </si>
  <si>
    <t>BRNVT01</t>
  </si>
  <si>
    <t>UYMVD01</t>
  </si>
  <si>
    <t>ARBUE01</t>
  </si>
  <si>
    <t>BRRIG01</t>
  </si>
  <si>
    <t>*</t>
  </si>
  <si>
    <t xml:space="preserve"> </t>
  </si>
  <si>
    <t>BRSPB01</t>
  </si>
  <si>
    <t>BRSSZ04</t>
  </si>
  <si>
    <t>BRITJ01</t>
  </si>
  <si>
    <t>ARBUE05</t>
  </si>
  <si>
    <t>MLNT</t>
  </si>
  <si>
    <t>MAERSK LANCO</t>
  </si>
  <si>
    <t xml:space="preserve">   MD1（天截二）/  船代: 兴港  /   码头:三期  /  ENS CUT 1700SAT  /NON ENS CUT  1400SUN</t>
  </si>
  <si>
    <t>ETA SOUTHAMPTON</t>
  </si>
  <si>
    <t>GBSOU(SGSIN T/S)</t>
  </si>
  <si>
    <t>V.011W</t>
  </si>
  <si>
    <t>V.013W</t>
  </si>
  <si>
    <t>MD3（二截四）/  船代:兴港   /   码头: 三期/  C/Y: 1800，Fri - 1800，Tue/DOC CUT:1800，Tue /ENS CUT ：1730，MON  /NON ENS CUT : 1730,TUE</t>
  </si>
  <si>
    <t>NEW         FE4（三截天）/  船代:  兴港 /   码头:  大榭/  C/Y: 1200,FRI- 1200, WED   /  DOC Cut: 1200, WED   /ENS CUT: 1400，TUE</t>
  </si>
  <si>
    <t>MD2（五截天）/  船代: 外代  /   码头:三期  /  C/Y: 1200,Mon – 1200,Fri /DOC CUT: 1200,Fri  / ENS CUT:1200THU / NON ENS: 17:30 THU</t>
  </si>
  <si>
    <t>V.003W</t>
  </si>
  <si>
    <t>V.012W</t>
  </si>
  <si>
    <t>AL JMELIYAH /AJLT</t>
  </si>
  <si>
    <t>V.023W</t>
  </si>
  <si>
    <t>V.017W</t>
  </si>
  <si>
    <t xml:space="preserve">V.016W
</t>
  </si>
  <si>
    <t>MILLAU BRIDGE/LLAT</t>
  </si>
  <si>
    <t>ONE BLUE JAY/ONLT</t>
  </si>
  <si>
    <t>YM WIDTH/YWIT</t>
  </si>
  <si>
    <t>AHLT 009W</t>
  </si>
  <si>
    <t>AL MASHRAB/AHPT</t>
  </si>
  <si>
    <t>SAJIR /SJRT</t>
  </si>
  <si>
    <t>AFIF/AFIT</t>
  </si>
  <si>
    <t>SALAHUDDIN /SLTT</t>
  </si>
  <si>
    <t xml:space="preserve">V.022W
</t>
  </si>
  <si>
    <t xml:space="preserve">V.014W
</t>
  </si>
  <si>
    <t>V.006W</t>
  </si>
  <si>
    <t>V.002W</t>
  </si>
  <si>
    <t>MUNCHEN BRIDGE/UNBT</t>
  </si>
  <si>
    <t>AIN SNAN/INNT</t>
  </si>
  <si>
    <t>MEISHAN BRIDGE/MEBT</t>
  </si>
  <si>
    <t>PARIS EXPRESS/FRET</t>
  </si>
  <si>
    <t>V.021W</t>
  </si>
  <si>
    <t>V.008W</t>
  </si>
  <si>
    <t>YM WELLSPRING /WLPT</t>
  </si>
  <si>
    <t>NYK HAWK/NHWT</t>
  </si>
  <si>
    <t>MACKINAC BRIDGE/KICT</t>
  </si>
  <si>
    <t>AL RIFFA/AFFT</t>
  </si>
  <si>
    <t xml:space="preserve">V.035W
</t>
  </si>
  <si>
    <t xml:space="preserve">V.024W
</t>
  </si>
  <si>
    <t xml:space="preserve">V.031W
</t>
  </si>
  <si>
    <t>HAMBURG EXPRESS /HMXT</t>
  </si>
  <si>
    <t>YM WELCOME/YWET</t>
  </si>
  <si>
    <t>YM WINNER /WINT</t>
  </si>
  <si>
    <t>ESSEN EXPRESS/EXST</t>
  </si>
  <si>
    <t>AUET 010W</t>
  </si>
  <si>
    <t>BRWT 009W</t>
  </si>
  <si>
    <t>TUTT 010W</t>
  </si>
  <si>
    <t>AIGT 009W</t>
  </si>
  <si>
    <r>
      <t xml:space="preserve">AG2  </t>
    </r>
    <r>
      <rPr>
        <b/>
        <sz val="11"/>
        <rFont val="DengXian"/>
        <family val="3"/>
        <charset val="134"/>
      </rPr>
      <t>周六航班，船代：外代，挂靠港区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1800</t>
    </r>
    <phoneticPr fontId="1" type="noConversion"/>
  </si>
  <si>
    <t xml:space="preserve">remark:                                                             1，船期表上标注的港口代码均为进港代码，订舱请以订舱代码为准                                        2，滞箱费计算标准按航线代码旁标注的周几航班为准。  </t>
    <phoneticPr fontId="1" type="noConversion"/>
  </si>
  <si>
    <t>CNNGB04</t>
    <phoneticPr fontId="1" type="noConversion"/>
  </si>
  <si>
    <t>MYPKE02</t>
    <phoneticPr fontId="1" type="noConversion"/>
  </si>
  <si>
    <t>AEJEA03</t>
    <phoneticPr fontId="1" type="noConversion"/>
  </si>
  <si>
    <t>QAHMD01</t>
    <phoneticPr fontId="1" type="noConversion"/>
  </si>
  <si>
    <t>IQUQR01</t>
    <phoneticPr fontId="1" type="noConversion"/>
  </si>
  <si>
    <t>156W/156E</t>
  </si>
  <si>
    <t>09/07</t>
  </si>
  <si>
    <t>09/17</t>
  </si>
  <si>
    <t>09/18</t>
  </si>
  <si>
    <t>09/26</t>
  </si>
  <si>
    <t>09/27</t>
  </si>
  <si>
    <t>09/28</t>
  </si>
  <si>
    <t>09/30</t>
  </si>
  <si>
    <t>10/01</t>
  </si>
  <si>
    <t>YPNT</t>
  </si>
  <si>
    <t>YM PINE</t>
  </si>
  <si>
    <t>149W/149E</t>
  </si>
  <si>
    <t>09/14</t>
  </si>
  <si>
    <t>09/24</t>
  </si>
  <si>
    <t>09/25</t>
  </si>
  <si>
    <t>10/03</t>
  </si>
  <si>
    <t>10/04</t>
  </si>
  <si>
    <t>10/05</t>
  </si>
  <si>
    <t>10/07</t>
  </si>
  <si>
    <t>10/08</t>
  </si>
  <si>
    <t>148W/148E</t>
  </si>
  <si>
    <t>09/21</t>
  </si>
  <si>
    <t>10/02</t>
  </si>
  <si>
    <t>10/10</t>
  </si>
  <si>
    <t>10/11</t>
  </si>
  <si>
    <t>10/12</t>
  </si>
  <si>
    <t>10/14</t>
  </si>
  <si>
    <t>10/15</t>
  </si>
  <si>
    <t>165W/165E</t>
  </si>
  <si>
    <t>10/09</t>
  </si>
  <si>
    <t>10/17</t>
  </si>
  <si>
    <t>10/18</t>
  </si>
  <si>
    <t>10/19</t>
  </si>
  <si>
    <t>10/21</t>
  </si>
  <si>
    <t>10/22</t>
  </si>
  <si>
    <t>10/16</t>
  </si>
  <si>
    <t>10/24</t>
  </si>
  <si>
    <t>10/25</t>
  </si>
  <si>
    <t>10/26</t>
  </si>
  <si>
    <t>10/28</t>
  </si>
  <si>
    <t>10/29</t>
  </si>
  <si>
    <r>
      <t xml:space="preserve">AR1-W  </t>
    </r>
    <r>
      <rPr>
        <b/>
        <sz val="11"/>
        <color rgb="FFFF0000"/>
        <rFont val="DengXian"/>
        <family val="3"/>
        <charset val="134"/>
      </rPr>
      <t>周一</t>
    </r>
    <r>
      <rPr>
        <b/>
        <sz val="11"/>
        <rFont val="DengXian"/>
        <family val="3"/>
        <charset val="134"/>
      </rPr>
      <t>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二期，场站收据截止时间：周日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周日</t>
    </r>
    <r>
      <rPr>
        <b/>
        <sz val="11"/>
        <rFont val="Arial"/>
        <family val="2"/>
      </rPr>
      <t>0000</t>
    </r>
    <phoneticPr fontId="1" type="noConversion"/>
  </si>
  <si>
    <t>MON</t>
    <phoneticPr fontId="1" type="noConversion"/>
  </si>
  <si>
    <t>144W/144E</t>
  </si>
  <si>
    <t>09/02</t>
  </si>
  <si>
    <t>09/09</t>
  </si>
  <si>
    <t>09/10</t>
  </si>
  <si>
    <t>09/22</t>
  </si>
  <si>
    <t>210W/210E</t>
  </si>
  <si>
    <t>09/16</t>
  </si>
  <si>
    <t>09/29</t>
  </si>
  <si>
    <t>035W/035E</t>
  </si>
  <si>
    <t>09/23</t>
  </si>
  <si>
    <t>10/06</t>
  </si>
  <si>
    <t>BTCT</t>
  </si>
  <si>
    <t>BALTIC SOUTH</t>
  </si>
  <si>
    <t>10/13</t>
  </si>
  <si>
    <t>157W/157E</t>
  </si>
  <si>
    <t>10/20</t>
  </si>
  <si>
    <t>10/23</t>
  </si>
  <si>
    <r>
      <t xml:space="preserve">KME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DengXian"/>
        <family val="3"/>
        <charset val="134"/>
      </rPr>
      <t>周二</t>
    </r>
    <r>
      <rPr>
        <b/>
        <sz val="11"/>
        <rFont val="DengXian"/>
        <family val="3"/>
        <charset val="134"/>
      </rPr>
      <t>航班，船代：外运，挂靠港区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 xml:space="preserve">1200 </t>
    </r>
    <r>
      <rPr>
        <b/>
        <sz val="11"/>
        <rFont val="Arial"/>
        <family val="2"/>
      </rPr>
      <t xml:space="preserve">   SI CUT: 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>00:00</t>
    </r>
    <phoneticPr fontId="1" type="noConversion"/>
  </si>
  <si>
    <t>CNNGB01</t>
    <phoneticPr fontId="1" type="noConversion"/>
  </si>
  <si>
    <t>SGSIN04</t>
    <phoneticPr fontId="1" type="noConversion"/>
  </si>
  <si>
    <t>MYPKG02</t>
    <phoneticPr fontId="1" type="noConversion"/>
  </si>
  <si>
    <t>AEDXB02</t>
    <phoneticPr fontId="1" type="noConversion"/>
  </si>
  <si>
    <t>SADMN01</t>
    <phoneticPr fontId="1" type="noConversion"/>
  </si>
  <si>
    <t>QAHMN01</t>
    <phoneticPr fontId="1" type="noConversion"/>
  </si>
  <si>
    <t>09/03</t>
  </si>
  <si>
    <t>09/11</t>
  </si>
  <si>
    <t>09/12</t>
  </si>
  <si>
    <t>09/13</t>
  </si>
  <si>
    <t>09/19</t>
  </si>
  <si>
    <t>09/20</t>
  </si>
  <si>
    <t>HRST</t>
  </si>
  <si>
    <t>HYUNDAI RESPECT</t>
  </si>
  <si>
    <t>HDVT</t>
  </si>
  <si>
    <t>HYUNDAI DRIVE</t>
  </si>
  <si>
    <r>
      <t xml:space="preserve">PMX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1000</t>
    </r>
    <phoneticPr fontId="1" type="noConversion"/>
  </si>
  <si>
    <t>CNNGB06</t>
    <phoneticPr fontId="1" type="noConversion"/>
  </si>
  <si>
    <t>MYPKG01</t>
    <phoneticPr fontId="1" type="noConversion"/>
  </si>
  <si>
    <t>LKCMB05</t>
    <phoneticPr fontId="1" type="noConversion"/>
  </si>
  <si>
    <t>PKKCT01 (K)</t>
    <phoneticPr fontId="1" type="noConversion"/>
  </si>
  <si>
    <t>PKKHI02 (P)</t>
    <phoneticPr fontId="1" type="noConversion"/>
  </si>
  <si>
    <t>INMUN02</t>
    <phoneticPr fontId="1" type="noConversion"/>
  </si>
  <si>
    <t>GRBT</t>
  </si>
  <si>
    <t>GREENWICH BRIDGE</t>
  </si>
  <si>
    <t>09/05</t>
  </si>
  <si>
    <t>09/15</t>
  </si>
  <si>
    <t>AELT0025</t>
    <phoneticPr fontId="1" type="noConversion"/>
  </si>
  <si>
    <t>0VP2FW1PL/0VP2GE1PL</t>
  </si>
  <si>
    <t>W039/E039</t>
  </si>
  <si>
    <t>047W/047E</t>
  </si>
  <si>
    <r>
      <t xml:space="preserve">PS3 </t>
    </r>
    <r>
      <rPr>
        <b/>
        <sz val="11"/>
        <rFont val="DengXian"/>
        <family val="3"/>
        <charset val="134"/>
      </rPr>
      <t>周日航班，船代：华港，挂靠港区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梅山，场站收据截止时间：周六</t>
    </r>
    <r>
      <rPr>
        <b/>
        <sz val="11"/>
        <rFont val="Arial"/>
        <family val="2"/>
      </rPr>
      <t xml:space="preserve">1200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1700</t>
    </r>
    <phoneticPr fontId="1" type="noConversion"/>
  </si>
  <si>
    <t>INNSA03</t>
    <phoneticPr fontId="1" type="noConversion"/>
  </si>
  <si>
    <t>INPAV01</t>
    <phoneticPr fontId="1" type="noConversion"/>
  </si>
  <si>
    <t>LKCMB01</t>
    <phoneticPr fontId="1" type="noConversion"/>
  </si>
  <si>
    <t>SUN</t>
    <phoneticPr fontId="1" type="noConversion"/>
  </si>
  <si>
    <t>TUE</t>
    <phoneticPr fontId="1" type="noConversion"/>
  </si>
  <si>
    <t>THU</t>
    <phoneticPr fontId="1" type="noConversion"/>
  </si>
  <si>
    <t>MQDT</t>
  </si>
  <si>
    <t>MOL PREMIUM</t>
  </si>
  <si>
    <t>047E/047W</t>
  </si>
  <si>
    <t>09/01</t>
  </si>
  <si>
    <t>NTET</t>
  </si>
  <si>
    <t>NYK THESEUS</t>
  </si>
  <si>
    <t>058E/058W</t>
  </si>
  <si>
    <t>09/08</t>
  </si>
  <si>
    <t>NTTT</t>
  </si>
  <si>
    <t>NYK TRITON</t>
  </si>
  <si>
    <t>076E/076W</t>
  </si>
  <si>
    <t>SEFT</t>
  </si>
  <si>
    <t>SEATTLE BRIDGE</t>
  </si>
  <si>
    <t>054E/054W</t>
  </si>
  <si>
    <t>NAGT</t>
  </si>
  <si>
    <t>NYK ARGUS</t>
  </si>
  <si>
    <t>101E/101W</t>
  </si>
  <si>
    <r>
      <t xml:space="preserve">CCX </t>
    </r>
    <r>
      <rPr>
        <b/>
        <sz val="11"/>
        <rFont val="DengXian"/>
        <family val="3"/>
        <charset val="134"/>
      </rPr>
      <t>周五航班，船代：外运，挂靠港区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1200</t>
    </r>
    <phoneticPr fontId="1" type="noConversion"/>
  </si>
  <si>
    <t>MYPKW02</t>
    <phoneticPr fontId="1" type="noConversion"/>
  </si>
  <si>
    <t>INMAA02</t>
    <phoneticPr fontId="1" type="noConversion"/>
  </si>
  <si>
    <t>INKAT01</t>
    <phoneticPr fontId="1" type="noConversion"/>
  </si>
  <si>
    <t>WHAT</t>
  </si>
  <si>
    <t>WAN HAI 515</t>
  </si>
  <si>
    <t>W057/E057</t>
  </si>
  <si>
    <t>09/06</t>
  </si>
  <si>
    <t>AXBT</t>
  </si>
  <si>
    <t>ALEXANDRIA BRIDGE</t>
    <phoneticPr fontId="1" type="noConversion"/>
  </si>
  <si>
    <t>097W/097E</t>
  </si>
  <si>
    <t>064W/064E</t>
  </si>
  <si>
    <t>HS5T</t>
  </si>
  <si>
    <t>WAN HAI 511</t>
  </si>
  <si>
    <t>W050/E050</t>
  </si>
  <si>
    <t>386W/386E</t>
  </si>
  <si>
    <r>
      <t xml:space="preserve">AUJ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</t>
    </r>
    <r>
      <rPr>
        <b/>
        <sz val="11"/>
        <rFont val="Arial"/>
        <family val="2"/>
      </rPr>
      <t xml:space="preserve"> </t>
    </r>
    <r>
      <rPr>
        <b/>
        <sz val="11"/>
        <rFont val="DengXian"/>
        <family val="3"/>
        <charset val="134"/>
      </rPr>
      <t>，场站收据截止时间：周二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  <phoneticPr fontId="1" type="noConversion"/>
  </si>
  <si>
    <t>AUMEL01</t>
    <phoneticPr fontId="1" type="noConversion"/>
  </si>
  <si>
    <t>AUSYD01</t>
    <phoneticPr fontId="1" type="noConversion"/>
  </si>
  <si>
    <t>AUBNE01</t>
    <phoneticPr fontId="1" type="noConversion"/>
  </si>
  <si>
    <t>094S/094N</t>
  </si>
  <si>
    <t>09/04</t>
  </si>
  <si>
    <t>RAZT</t>
  </si>
  <si>
    <t>SC MARA</t>
  </si>
  <si>
    <t>070S/070N</t>
  </si>
  <si>
    <t>026S/026N</t>
  </si>
  <si>
    <t>088S/088N</t>
  </si>
  <si>
    <t>113S/113N</t>
  </si>
  <si>
    <r>
      <t xml:space="preserve">AUS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二期，场站收据截止时间：周三</t>
    </r>
    <r>
      <rPr>
        <b/>
        <sz val="11"/>
        <rFont val="Arial"/>
        <family val="2"/>
      </rPr>
      <t xml:space="preserve">0800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1430</t>
    </r>
    <phoneticPr fontId="1" type="noConversion"/>
  </si>
  <si>
    <t>AUADL01</t>
    <phoneticPr fontId="1" type="noConversion"/>
  </si>
  <si>
    <t>MWUT</t>
  </si>
  <si>
    <t>MOL GENESIS</t>
  </si>
  <si>
    <t>931W/931N</t>
  </si>
  <si>
    <t>VRDT</t>
  </si>
  <si>
    <t>VERDI</t>
  </si>
  <si>
    <t>932W/932N</t>
  </si>
  <si>
    <t>VGBT</t>
  </si>
  <si>
    <t>MAERSK VIRGINIA</t>
  </si>
  <si>
    <t>933W/933N</t>
  </si>
  <si>
    <t>CTCT</t>
  </si>
  <si>
    <t>CSL ATLANTIC</t>
  </si>
  <si>
    <t>934W/934N</t>
  </si>
  <si>
    <t>LSJT</t>
  </si>
  <si>
    <t>LISBON</t>
  </si>
  <si>
    <t>935W/935N</t>
  </si>
  <si>
    <r>
      <t xml:space="preserve">WA1  </t>
    </r>
    <r>
      <rPr>
        <b/>
        <sz val="11"/>
        <rFont val="DengXian"/>
        <family val="3"/>
        <charset val="134"/>
      </rPr>
      <t>周三航班，船代：兴港，挂靠港区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三期，场站收据截止时间：周一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1400</t>
    </r>
    <phoneticPr fontId="1" type="noConversion"/>
  </si>
  <si>
    <t>NGAPA01</t>
    <phoneticPr fontId="1" type="noConversion"/>
  </si>
  <si>
    <t>NGTIN01</t>
    <phoneticPr fontId="1" type="noConversion"/>
  </si>
  <si>
    <t>GHTEM09</t>
    <phoneticPr fontId="1" type="noConversion"/>
  </si>
  <si>
    <t>RCFT</t>
  </si>
  <si>
    <t>RHL CONSCIENTIA</t>
  </si>
  <si>
    <t>936W/936E</t>
  </si>
  <si>
    <t>JPOT</t>
  </si>
  <si>
    <t>JPO ATAIR</t>
  </si>
  <si>
    <t>014W/014E</t>
  </si>
  <si>
    <t>10/27</t>
  </si>
  <si>
    <t>10/31</t>
  </si>
  <si>
    <t>11/03</t>
  </si>
  <si>
    <t>11/04</t>
  </si>
  <si>
    <t>SEDT</t>
  </si>
  <si>
    <t>SEASPAN DUBAI</t>
  </si>
  <si>
    <t>013W/013E</t>
  </si>
  <si>
    <t>RHLT</t>
  </si>
  <si>
    <t>RHL CONSTANTIA</t>
  </si>
  <si>
    <t>939W/939E</t>
  </si>
  <si>
    <t>10/30</t>
  </si>
  <si>
    <t>11/01</t>
  </si>
  <si>
    <t>11/02</t>
  </si>
  <si>
    <t>11/05</t>
  </si>
  <si>
    <t>7E3T</t>
  </si>
  <si>
    <t>11/06</t>
  </si>
  <si>
    <t>11/08</t>
  </si>
  <si>
    <t>11/09</t>
  </si>
  <si>
    <t>11/12</t>
  </si>
  <si>
    <r>
      <t xml:space="preserve">SW2 </t>
    </r>
    <r>
      <rPr>
        <b/>
        <sz val="10"/>
        <rFont val="DengXian"/>
        <family val="3"/>
        <charset val="134"/>
      </rPr>
      <t>周五航班，船代：兴港，挂靠港区</t>
    </r>
    <r>
      <rPr>
        <b/>
        <sz val="10"/>
        <rFont val="Arial"/>
        <family val="2"/>
      </rPr>
      <t>: YONGZHOU</t>
    </r>
    <r>
      <rPr>
        <b/>
        <sz val="10"/>
        <rFont val="DengXian"/>
        <family val="3"/>
        <charset val="134"/>
      </rPr>
      <t>，场站收据截止时间：周一</t>
    </r>
    <r>
      <rPr>
        <b/>
        <sz val="10"/>
        <rFont val="Arial"/>
        <family val="2"/>
      </rPr>
      <t xml:space="preserve">1800    SI CUT: </t>
    </r>
    <r>
      <rPr>
        <b/>
        <sz val="10"/>
        <rFont val="DengXian"/>
        <family val="3"/>
        <charset val="134"/>
      </rPr>
      <t>周二</t>
    </r>
    <r>
      <rPr>
        <b/>
        <sz val="10"/>
        <rFont val="Arial"/>
        <family val="2"/>
      </rPr>
      <t>2300</t>
    </r>
    <phoneticPr fontId="1" type="noConversion"/>
  </si>
  <si>
    <t>CNNGB07</t>
    <phoneticPr fontId="1" type="noConversion"/>
  </si>
  <si>
    <t>BJCOO02</t>
    <phoneticPr fontId="1" type="noConversion"/>
  </si>
  <si>
    <t>CIABJ01</t>
    <phoneticPr fontId="1" type="noConversion"/>
  </si>
  <si>
    <t>FRI</t>
    <phoneticPr fontId="1" type="noConversion"/>
  </si>
  <si>
    <t>SLVT</t>
  </si>
  <si>
    <t>SILVIA</t>
  </si>
  <si>
    <t>011W/011E</t>
  </si>
  <si>
    <t>SDVT</t>
  </si>
  <si>
    <t>SEASPAN DALIAN</t>
  </si>
  <si>
    <t>304W/304E</t>
  </si>
  <si>
    <t>KIBT</t>
  </si>
  <si>
    <t>KOTA LAMBAI</t>
  </si>
  <si>
    <t>127W/127E</t>
  </si>
  <si>
    <t>FXTT</t>
  </si>
  <si>
    <t>SEASPAN FELIXSTOWE</t>
  </si>
  <si>
    <t>020W/020E</t>
  </si>
  <si>
    <t>11/07</t>
  </si>
  <si>
    <t>11/10</t>
  </si>
  <si>
    <t>11/11</t>
  </si>
  <si>
    <t>KLKT</t>
  </si>
  <si>
    <t>KOTA LUKIS</t>
  </si>
  <si>
    <t>103W/103E</t>
  </si>
  <si>
    <t>11/13</t>
  </si>
  <si>
    <t>11/14</t>
  </si>
  <si>
    <t>11/15</t>
  </si>
  <si>
    <t>11/17</t>
  </si>
  <si>
    <t>11/18</t>
  </si>
  <si>
    <r>
      <t xml:space="preserve">SAC  </t>
    </r>
    <r>
      <rPr>
        <b/>
        <sz val="10"/>
        <color rgb="FFFF0000"/>
        <rFont val="DengXian"/>
        <family val="3"/>
        <charset val="134"/>
      </rPr>
      <t>周六航班，船代：兴港，挂靠港区</t>
    </r>
    <r>
      <rPr>
        <b/>
        <sz val="10"/>
        <color rgb="FFFF0000"/>
        <rFont val="Arial"/>
        <family val="2"/>
      </rPr>
      <t>: BLTCT</t>
    </r>
    <r>
      <rPr>
        <b/>
        <sz val="10"/>
        <color rgb="FFFF0000"/>
        <rFont val="DengXian"/>
        <family val="3"/>
        <charset val="134"/>
      </rPr>
      <t>北三集，场站收据截止时间：周五</t>
    </r>
    <r>
      <rPr>
        <b/>
        <sz val="10"/>
        <color rgb="FFFF0000"/>
        <rFont val="Arial"/>
        <family val="2"/>
      </rPr>
      <t xml:space="preserve">1200    SI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 xml:space="preserve">2100     AMS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>1500</t>
    </r>
    <phoneticPr fontId="1" type="noConversion"/>
  </si>
  <si>
    <t>CNNGB03</t>
    <phoneticPr fontId="1" type="noConversion"/>
  </si>
  <si>
    <t>SGSGP04</t>
    <phoneticPr fontId="1" type="noConversion"/>
  </si>
  <si>
    <t>ZADUR01</t>
    <phoneticPr fontId="1" type="noConversion"/>
  </si>
  <si>
    <t>EDWT</t>
  </si>
  <si>
    <t>MOL ENDOWMENT</t>
  </si>
  <si>
    <t>038W/038E</t>
  </si>
  <si>
    <t>08/31</t>
  </si>
  <si>
    <t>ILIT</t>
  </si>
  <si>
    <t>ITAL LIRICA</t>
  </si>
  <si>
    <t>101W/101E</t>
  </si>
  <si>
    <t>BCBT</t>
  </si>
  <si>
    <t>BAI CHAY BRIDGE</t>
  </si>
  <si>
    <t>072W/072E</t>
  </si>
  <si>
    <t>XNRT</t>
  </si>
  <si>
    <t>XIN RI ZHAO</t>
  </si>
  <si>
    <t>306W/306E</t>
  </si>
  <si>
    <t>ILUT</t>
  </si>
  <si>
    <t>ITAL LUNARE</t>
  </si>
  <si>
    <t>090W/090E</t>
  </si>
  <si>
    <r>
      <t xml:space="preserve">EA1  </t>
    </r>
    <r>
      <rPr>
        <b/>
        <sz val="10"/>
        <rFont val="DengXian"/>
        <family val="3"/>
        <charset val="134"/>
      </rPr>
      <t>周六航班，船代：外运，挂靠港区</t>
    </r>
    <r>
      <rPr>
        <b/>
        <sz val="10"/>
        <rFont val="Arial"/>
        <family val="2"/>
      </rPr>
      <t>: BLTCT</t>
    </r>
    <r>
      <rPr>
        <b/>
        <sz val="10"/>
        <rFont val="DengXian"/>
        <family val="3"/>
        <charset val="134"/>
      </rPr>
      <t>北三集，场站收据截止时间：周四</t>
    </r>
    <r>
      <rPr>
        <b/>
        <sz val="10"/>
        <rFont val="Arial"/>
        <family val="2"/>
      </rPr>
      <t xml:space="preserve">2000              SI CUT: </t>
    </r>
    <r>
      <rPr>
        <b/>
        <sz val="10"/>
        <rFont val="DengXian"/>
        <family val="3"/>
        <charset val="134"/>
      </rPr>
      <t>周四</t>
    </r>
    <r>
      <rPr>
        <b/>
        <sz val="10"/>
        <rFont val="Arial"/>
        <family val="2"/>
      </rPr>
      <t>1700</t>
    </r>
    <phoneticPr fontId="1" type="noConversion"/>
  </si>
  <si>
    <t>MYPKL02</t>
    <phoneticPr fontId="1" type="noConversion"/>
  </si>
  <si>
    <t>LKCMB02</t>
    <phoneticPr fontId="1" type="noConversion"/>
  </si>
  <si>
    <t>KEMWA01</t>
    <phoneticPr fontId="1" type="noConversion"/>
  </si>
  <si>
    <t>BAQT</t>
  </si>
  <si>
    <t>CSCL BRISBANE</t>
  </si>
  <si>
    <t>EVQT</t>
  </si>
  <si>
    <t>EVER DIVINE</t>
  </si>
  <si>
    <t>129W/129E</t>
  </si>
  <si>
    <t>158W/158E</t>
  </si>
  <si>
    <r>
      <t xml:space="preserve">AX1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梅山，场站收据截止时间：周二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0100  AMS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1200</t>
    </r>
    <phoneticPr fontId="1" type="noConversion"/>
  </si>
  <si>
    <t>CVKT</t>
  </si>
  <si>
    <t>CORCOVADO</t>
  </si>
  <si>
    <t>935E</t>
  </si>
  <si>
    <t>LBYT</t>
  </si>
  <si>
    <t>MOL BEYOND</t>
  </si>
  <si>
    <t>936E</t>
  </si>
  <si>
    <t>CUBT</t>
  </si>
  <si>
    <t>CAUTIN</t>
  </si>
  <si>
    <t>937E</t>
  </si>
  <si>
    <t>CQET</t>
  </si>
  <si>
    <t>CAUQUENES</t>
  </si>
  <si>
    <t>938E</t>
  </si>
  <si>
    <t>939E</t>
  </si>
  <si>
    <r>
      <t xml:space="preserve">AX2  </t>
    </r>
    <r>
      <rPr>
        <b/>
        <sz val="11"/>
        <rFont val="DengXian"/>
        <family val="3"/>
        <charset val="134"/>
      </rPr>
      <t>周六航班，船代：外运，挂靠港区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梅山，场站收据截止时间：周四</t>
    </r>
    <r>
      <rPr>
        <b/>
        <sz val="11"/>
        <rFont val="Arial"/>
        <family val="2"/>
      </rPr>
      <t>2000    SI CUT</t>
    </r>
    <r>
      <rPr>
        <b/>
        <sz val="11"/>
        <rFont val="DengXian"/>
        <family val="3"/>
        <charset val="134"/>
      </rPr>
      <t>：周四</t>
    </r>
    <r>
      <rPr>
        <b/>
        <sz val="11"/>
        <rFont val="Arial"/>
        <family val="2"/>
      </rPr>
      <t>1000   AMS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1300</t>
    </r>
    <phoneticPr fontId="1" type="noConversion"/>
  </si>
  <si>
    <t>CLSAI01</t>
    <phoneticPr fontId="1" type="noConversion"/>
  </si>
  <si>
    <t>CLCNL01</t>
    <phoneticPr fontId="1" type="noConversion"/>
  </si>
  <si>
    <t>ATJT</t>
  </si>
  <si>
    <t>ATACAMA</t>
  </si>
  <si>
    <t>MSAT</t>
  </si>
  <si>
    <t>MSC LAUREN</t>
  </si>
  <si>
    <t>FA936A</t>
  </si>
  <si>
    <t>SPBT</t>
  </si>
  <si>
    <t>SEASPAN BRAVO</t>
  </si>
  <si>
    <t>MSOT</t>
  </si>
  <si>
    <t>MSC SOLA</t>
  </si>
  <si>
    <t>FA938A</t>
  </si>
  <si>
    <t>FLVT</t>
  </si>
  <si>
    <t>MSC FLAVIA</t>
  </si>
  <si>
    <t>FA939A</t>
  </si>
  <si>
    <t>11/16</t>
  </si>
  <si>
    <r>
      <t xml:space="preserve">AX3  </t>
    </r>
    <r>
      <rPr>
        <b/>
        <sz val="11"/>
        <rFont val="DengXian"/>
        <family val="3"/>
        <charset val="134"/>
      </rPr>
      <t>周日航班，船代：外运，挂靠港区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0000     AMS CUT: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1000</t>
    </r>
    <phoneticPr fontId="1" type="noConversion"/>
  </si>
  <si>
    <t>MLXT</t>
  </si>
  <si>
    <t>MAULLIN</t>
  </si>
  <si>
    <t>CQHT</t>
  </si>
  <si>
    <t>CAPE CHRONOS</t>
  </si>
  <si>
    <t>ADCT</t>
  </si>
  <si>
    <t>ADRIAN SCHULTE</t>
  </si>
  <si>
    <t>MQTT</t>
  </si>
  <si>
    <t>MATAQUITO</t>
  </si>
  <si>
    <t>MQCT</t>
  </si>
  <si>
    <t>MOL PACE</t>
  </si>
  <si>
    <r>
      <t xml:space="preserve">SX1  </t>
    </r>
    <r>
      <rPr>
        <b/>
        <sz val="11"/>
        <rFont val="DengXian"/>
        <family val="3"/>
        <charset val="134"/>
      </rPr>
      <t>周四航班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BLTCT</t>
    </r>
    <r>
      <rPr>
        <b/>
        <sz val="11"/>
        <rFont val="DengXian"/>
        <family val="3"/>
        <charset val="134"/>
      </rPr>
      <t>北三集，场站收据截止时间：周二</t>
    </r>
    <r>
      <rPr>
        <b/>
        <sz val="11"/>
        <rFont val="Arial"/>
        <family val="2"/>
      </rPr>
      <t xml:space="preserve">1900      SI CUT: </t>
    </r>
    <r>
      <rPr>
        <b/>
        <sz val="11"/>
        <rFont val="DengXian"/>
        <family val="3"/>
        <charset val="134"/>
      </rPr>
      <t>周二</t>
    </r>
    <r>
      <rPr>
        <b/>
        <sz val="11"/>
        <color rgb="FFFF0000"/>
        <rFont val="Arial"/>
        <family val="2"/>
      </rPr>
      <t>1700</t>
    </r>
    <phoneticPr fontId="1" type="noConversion"/>
  </si>
  <si>
    <t>SYWT</t>
  </si>
  <si>
    <t>SYMI I</t>
  </si>
  <si>
    <t>935W/935E</t>
  </si>
  <si>
    <t>MIMT</t>
  </si>
  <si>
    <t>MSC ALTAMIRA</t>
  </si>
  <si>
    <t>FI936A/FI943R</t>
  </si>
  <si>
    <t>MLLT</t>
  </si>
  <si>
    <t>MSC GISELLE</t>
  </si>
  <si>
    <t>FI937A/FI944R</t>
  </si>
  <si>
    <t>PETT</t>
  </si>
  <si>
    <t>CAPE ARTEMISIO</t>
  </si>
  <si>
    <t>938W/938E</t>
  </si>
  <si>
    <t xml:space="preserve"> SKIP</t>
  </si>
  <si>
    <t>MBHT</t>
  </si>
  <si>
    <t>MOL BEACON</t>
  </si>
  <si>
    <r>
      <t xml:space="preserve">SX2  </t>
    </r>
    <r>
      <rPr>
        <b/>
        <sz val="11"/>
        <rFont val="DengXian"/>
        <family val="3"/>
        <charset val="134"/>
      </rPr>
      <t>周日航班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</t>
    </r>
    <r>
      <rPr>
        <b/>
        <sz val="11"/>
        <rFont val="Arial"/>
        <family val="2"/>
      </rPr>
      <t>:</t>
    </r>
    <r>
      <rPr>
        <b/>
        <sz val="11"/>
        <rFont val="DengXian"/>
        <family val="3"/>
        <charset val="134"/>
      </rPr>
      <t>周六</t>
    </r>
    <r>
      <rPr>
        <b/>
        <sz val="11"/>
        <rFont val="Arial"/>
        <family val="2"/>
      </rPr>
      <t xml:space="preserve">2000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2200</t>
    </r>
    <phoneticPr fontId="1" type="noConversion"/>
  </si>
  <si>
    <t>HKHKG05</t>
    <phoneticPr fontId="1" type="noConversion"/>
  </si>
  <si>
    <t>BRIGI01</t>
    <phoneticPr fontId="1" type="noConversion"/>
  </si>
  <si>
    <t>BRSSZ04</t>
    <phoneticPr fontId="1" type="noConversion"/>
  </si>
  <si>
    <t>BRIOA01</t>
    <phoneticPr fontId="1" type="noConversion"/>
  </si>
  <si>
    <t>BRITJ01</t>
    <phoneticPr fontId="1" type="noConversion"/>
  </si>
  <si>
    <t>ARBUE05</t>
    <phoneticPr fontId="1" type="noConversion"/>
  </si>
  <si>
    <t>UYMVD01</t>
    <phoneticPr fontId="1" type="noConversion"/>
  </si>
  <si>
    <t>BRPNG01</t>
    <phoneticPr fontId="1" type="noConversion"/>
  </si>
  <si>
    <t>935W</t>
  </si>
  <si>
    <t>NFAT</t>
  </si>
  <si>
    <t>SAN FRANCISCA</t>
  </si>
  <si>
    <t>936W</t>
  </si>
  <si>
    <t>FNNT</t>
  </si>
  <si>
    <t>SAN FERNANDO</t>
  </si>
  <si>
    <t>937W</t>
  </si>
  <si>
    <t>LRQT</t>
  </si>
  <si>
    <t>MAERSK LIRQUEN</t>
  </si>
  <si>
    <t>938W</t>
  </si>
  <si>
    <t>MLPT</t>
  </si>
  <si>
    <t>MAERSK LA PAZ</t>
  </si>
  <si>
    <t>939W</t>
  </si>
  <si>
    <t>PN1 （三截五）/  船代:外运  /   码头:梅山  /  CY ：1200 WED  /    AMS &amp; ACI DOC Cut:1400 TUE   NON-AMS/ACI DOC Cut: 1700 TUE</t>
    <phoneticPr fontId="1" type="noConversion"/>
  </si>
  <si>
    <t>V.046E</t>
    <phoneticPr fontId="1" type="noConversion"/>
  </si>
  <si>
    <t>V.008E</t>
    <phoneticPr fontId="1" type="noConversion"/>
  </si>
  <si>
    <t>V.038E</t>
    <phoneticPr fontId="1" type="noConversion"/>
  </si>
  <si>
    <t>V.043E</t>
    <phoneticPr fontId="1" type="noConversion"/>
  </si>
  <si>
    <t>V.049E</t>
    <phoneticPr fontId="1" type="noConversion"/>
  </si>
  <si>
    <t>EC1（四截六）/  船代: 华港  /   码头:  二期/  CY :  2000 THU /   AMS DOC Cut: 1700 WED       NON-AMS/ACI DOC Cut: 1200 THU</t>
    <phoneticPr fontId="1" type="noConversion"/>
  </si>
  <si>
    <t>V.047E</t>
    <phoneticPr fontId="1" type="noConversion"/>
  </si>
  <si>
    <t>V.048E</t>
    <phoneticPr fontId="1" type="noConversion"/>
  </si>
  <si>
    <t>V.053E</t>
    <phoneticPr fontId="1" type="noConversion"/>
  </si>
  <si>
    <t>V.013E</t>
    <phoneticPr fontId="1" type="noConversion"/>
  </si>
  <si>
    <t>MOL CELEBRATION / MEET0072E</t>
    <phoneticPr fontId="1" type="noConversion"/>
  </si>
  <si>
    <t xml:space="preserve"> V.072E</t>
    <phoneticPr fontId="1" type="noConversion"/>
  </si>
  <si>
    <t>MOL CREATION / CRNT0070E</t>
    <phoneticPr fontId="1" type="noConversion"/>
  </si>
  <si>
    <t>V.070E</t>
    <phoneticPr fontId="1" type="noConversion"/>
  </si>
  <si>
    <t>ONE CONTINUITY / OCNT0047E</t>
    <phoneticPr fontId="1" type="noConversion"/>
  </si>
  <si>
    <t>HELSINKI BRIDGE / HKBT0038E</t>
    <phoneticPr fontId="1" type="noConversion"/>
  </si>
  <si>
    <t>YM ULTIMATE  / YUMT0078E</t>
    <phoneticPr fontId="1" type="noConversion"/>
  </si>
  <si>
    <t>V.078E</t>
    <phoneticPr fontId="1" type="noConversion"/>
  </si>
  <si>
    <t>NORTHERN JUSTICE / JITT0009E</t>
    <phoneticPr fontId="1" type="noConversion"/>
  </si>
  <si>
    <t>V.009E</t>
    <phoneticPr fontId="1" type="noConversion"/>
  </si>
  <si>
    <t>YM UPSURGENCE / YUCT0039E</t>
    <phoneticPr fontId="1" type="noConversion"/>
  </si>
  <si>
    <t>V.039E</t>
    <phoneticPr fontId="1" type="noConversion"/>
  </si>
  <si>
    <t>NORTHERN JUVENILE  / NJET0305E</t>
    <phoneticPr fontId="1" type="noConversion"/>
  </si>
  <si>
    <t>V.305E</t>
    <phoneticPr fontId="1" type="noConversion"/>
  </si>
  <si>
    <t>FRANKFURT EXPRESS  /  FRXT0059E</t>
    <phoneticPr fontId="1" type="noConversion"/>
  </si>
  <si>
    <t>V.059E</t>
    <phoneticPr fontId="1" type="noConversion"/>
  </si>
  <si>
    <t>OSAKA EXPRESS / OSET0080E</t>
    <phoneticPr fontId="1" type="noConversion"/>
  </si>
  <si>
    <t>V.080E</t>
    <phoneticPr fontId="1" type="noConversion"/>
  </si>
  <si>
    <t>NYK ALTAIR / NTIT0046E</t>
    <phoneticPr fontId="1" type="noConversion"/>
  </si>
  <si>
    <t>ONE ARCADIA / OART0044E</t>
    <phoneticPr fontId="1" type="noConversion"/>
  </si>
  <si>
    <t>V.044E</t>
    <phoneticPr fontId="1" type="noConversion"/>
  </si>
  <si>
    <t>HANOVER EXPRESS / HVXT0084E</t>
    <phoneticPr fontId="1" type="noConversion"/>
  </si>
  <si>
    <t>V.084E</t>
    <phoneticPr fontId="1" type="noConversion"/>
  </si>
  <si>
    <t>MOL MARVEL / MMLT0048E</t>
    <phoneticPr fontId="1" type="noConversion"/>
  </si>
  <si>
    <t>MOL MATRIX / MTGT0053E</t>
    <phoneticPr fontId="1" type="noConversion"/>
  </si>
  <si>
    <t>MOL MAGNIFICENCE / MGFT0054E</t>
    <phoneticPr fontId="1" type="noConversion"/>
  </si>
  <si>
    <t>V.054E</t>
    <phoneticPr fontId="1" type="noConversion"/>
  </si>
  <si>
    <t>MOL MANEUVER / MNBT0049E</t>
    <phoneticPr fontId="1" type="noConversion"/>
  </si>
  <si>
    <t>YM UNIFORMITY / YUOT0043E</t>
    <phoneticPr fontId="1" type="noConversion"/>
  </si>
  <si>
    <t>HUMEN BRIDGE / HUET0072E</t>
    <phoneticPr fontId="1" type="noConversion"/>
  </si>
  <si>
    <t>V.072E</t>
    <phoneticPr fontId="1" type="noConversion"/>
  </si>
  <si>
    <t>SEASPAN THAMES / SEQT0013E</t>
    <phoneticPr fontId="1" type="noConversion"/>
  </si>
  <si>
    <t>NAVIOS CONSTELLATION / NVCT0008E</t>
    <phoneticPr fontId="1" type="noConversion"/>
  </si>
  <si>
    <t>SEASPAN ZAMBEZI / ZAMT0017E</t>
    <phoneticPr fontId="1" type="noConversion"/>
  </si>
  <si>
    <t>V.017E</t>
    <phoneticPr fontId="1" type="noConversion"/>
  </si>
  <si>
    <t>ETA LONGBEACH,CA,US</t>
    <phoneticPr fontId="1" type="noConversion"/>
  </si>
  <si>
    <t>USLB1/USLB2/USLB3/USLB4/USLB5/USLB6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</si>
</sst>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$&quot;#,##0;\-&quot;$&quot;#,##0"/>
    <numFmt numFmtId="182" formatCode="_-&quot;$&quot;* #,##0_-;\-&quot;$&quot;* #,##0_-;_-&quot;$&quot;* &quot;-&quot;_-;_-@_-"/>
    <numFmt numFmtId="183" formatCode="_-* #,##0_-;\-* #,##0_-;_-* &quot;-&quot;_-;_-@_-"/>
    <numFmt numFmtId="184" formatCode="_-&quot;$&quot;* #,##0.00_-;\-&quot;$&quot;* #,##0.00_-;_-&quot;$&quot;* &quot;-&quot;??_-;_-@_-"/>
    <numFmt numFmtId="185" formatCode="_-* #,##0.00_-;\-* #,##0.00_-;_-* &quot;-&quot;??_-;_-@_-"/>
    <numFmt numFmtId="186" formatCode="&quot;£&quot;#,##0;\-&quot;£&quot;#,##0"/>
    <numFmt numFmtId="187" formatCode="&quot;£&quot;#,##0.00;\-&quot;£&quot;#,##0.00"/>
    <numFmt numFmtId="188" formatCode="_-&quot;₩&quot;* #,##0_-;\-&quot;₩&quot;* #,##0_-;_-&quot;₩&quot;* &quot;-&quot;_-;_-@_-"/>
    <numFmt numFmtId="189" formatCode="_-&quot;₩&quot;* #,##0.00_-;\-&quot;₩&quot;* #,##0.00_-;_-&quot;₩&quot;* &quot;-&quot;??_-;_-@_-"/>
    <numFmt numFmtId="190" formatCode="0.0"/>
    <numFmt numFmtId="191" formatCode="0.0%"/>
    <numFmt numFmtId="192" formatCode="&quot;₩&quot;#,##0.00;&quot;₩&quot;&quot;₩&quot;&quot;₩&quot;\-#,##0.00"/>
    <numFmt numFmtId="193" formatCode="&quot;₩&quot;#,##0.00;[Red]&quot;₩&quot;&quot;₩&quot;&quot;₩&quot;\-#,##0.00"/>
    <numFmt numFmtId="194" formatCode="_(&quot;HK$&quot;* #,##0.00_);_(&quot;HK$&quot;* \(#,##0.00\);_(&quot;HK$&quot;* &quot;-&quot;??_);_(@_)"/>
    <numFmt numFmtId="195" formatCode="_ &quot;₩&quot;* #,##0_ ;_ &quot;₩&quot;* \-#,##0_ ;_ &quot;₩&quot;* &quot;-&quot;_ ;_ @_ "/>
    <numFmt numFmtId="196" formatCode="&quot;*&quot;#,##0\ &quot;일 (월)&quot;\ \ "/>
    <numFmt numFmtId="197" formatCode="0.000%"/>
    <numFmt numFmtId="198" formatCode="_ &quot;₩&quot;* #,##0.00_ ;_ &quot;₩&quot;* \-#,##0.00_ ;_ &quot;₩&quot;* &quot;-&quot;??_ ;_ @_ "/>
    <numFmt numFmtId="199" formatCode="&quot;&quot;#,##0\ &quot;일&quot;\ \ \ "/>
    <numFmt numFmtId="200" formatCode="&quot;₩&quot;#,##0;&quot;₩&quot;\-#,##0"/>
    <numFmt numFmtId="201" formatCode="d\-mmm\-"/>
    <numFmt numFmtId="202" formatCode="0\ "/>
    <numFmt numFmtId="203" formatCode="&quot;₩&quot;#,##0;[Red]&quot;₩&quot;\-#,##0"/>
    <numFmt numFmtId="204" formatCode="#,##0%;\-#,##0%;\-\%"/>
    <numFmt numFmtId="205" formatCode="#,##0.0%;\-#,##0.0%;\-\%"/>
    <numFmt numFmtId="206" formatCode="#,##0.00%;\-#,##0.00%;\-\%"/>
    <numFmt numFmtId="207" formatCode="#,##0;\-#,##0;\-\ "/>
    <numFmt numFmtId="208" formatCode="#,##0.00;\-#,##0.00;\-\ "/>
    <numFmt numFmtId="209" formatCode="#,##0.000;\-#,##0.000;\-\ "/>
    <numFmt numFmtId="210" formatCode="###0.#"/>
    <numFmt numFmtId="211" formatCode="0000"/>
    <numFmt numFmtId="212" formatCode="#,##0.00&quot;w&quot;_);[Red]\(#,##0.00&quot;w&quot;\)"/>
    <numFmt numFmtId="213" formatCode="&quot;$&quot;#,##0.0000_);\(&quot;$&quot;#,##0.0000\)"/>
    <numFmt numFmtId="214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15" formatCode="#,##0.0_);\(#,##0.0\)"/>
    <numFmt numFmtId="216" formatCode="#,##0.0_);[Red]\(#,##0.0\)"/>
    <numFmt numFmtId="217" formatCode="#,##0.000_);[Red]\(#,##0.000\)"/>
    <numFmt numFmtId="218" formatCode="&quot;$&quot;#,##0.000_);[Red]\(&quot;$&quot;#,##0.000\)"/>
    <numFmt numFmtId="219" formatCode="#,##0."/>
    <numFmt numFmtId="220" formatCode="&quot;$&quot;#,##0.0;\(&quot;$&quot;#,##0.0\);&quot;$&quot;#,##0.0"/>
    <numFmt numFmtId="221" formatCode="&quot;$&quot;#,##0.0_);[Red]\(&quot;$&quot;#,##0.0\)"/>
    <numFmt numFmtId="222" formatCode="&quot;$&quot;#."/>
    <numFmt numFmtId="223" formatCode="_(&quot;$&quot;\ #,##0.0_);_(&quot;$&quot;\ \(#,##0.0\);_(* &quot;-&quot;??_);_(@_)"/>
    <numFmt numFmtId="224" formatCode="&quot;$&quot;#,##0.0_);\(&quot;$&quot;#,##0.0\)"/>
    <numFmt numFmtId="225" formatCode="@\ \ "/>
    <numFmt numFmtId="226" formatCode="General_)"/>
    <numFmt numFmtId="227" formatCode="d\-mmm\-yy;;\-\ "/>
    <numFmt numFmtId="228" formatCode="_([$€-2]* #,##0.00_);_([$€-2]* \(#,##0.00\);_([$€-2]* &quot;-&quot;??_)"/>
    <numFmt numFmtId="229" formatCode="_(* #,##0.00000_);_(* \(#,##0.00000\);_(* &quot;-&quot;??_);_(@_)"/>
    <numFmt numFmtId="230" formatCode="\(#,##0\)"/>
    <numFmt numFmtId="231" formatCode="#,##0.000_);\(#,##0.000\)"/>
    <numFmt numFmtId="232" formatCode="\ \ \ @"/>
    <numFmt numFmtId="233" formatCode="_-* #,##0\ _P_t_s_-;\-* #,##0\ _P_t_s_-;_-* &quot;-&quot;\ _P_t_s_-;_-@_-"/>
    <numFmt numFmtId="234" formatCode="_-* #,##0\ _F_-;\-* #,##0\ _F_-;_-* &quot;-&quot;\ _F_-;_-@_-"/>
    <numFmt numFmtId="235" formatCode="_-* #,##0.00\ _F_-;\-* #,##0.00\ _F_-;_-* &quot;-&quot;??\ _F_-;_-@_-"/>
    <numFmt numFmtId="236" formatCode="###0_);[Red]\(###0\)"/>
    <numFmt numFmtId="237" formatCode="_-* #,##0\ &quot;F&quot;_-;\-* #,##0\ &quot;F&quot;_-;_-* &quot;-&quot;\ &quot;F&quot;_-;_-@_-"/>
    <numFmt numFmtId="238" formatCode="_-* #,##0.00\ &quot;F&quot;_-;\-* #,##0.00\ &quot;F&quot;_-;_-* &quot;-&quot;??\ &quot;F&quot;_-;_-@_-"/>
    <numFmt numFmtId="239" formatCode="_-* #,##0\ &quot;Pts&quot;_-;\-* #,##0\ &quot;Pts&quot;_-;_-* &quot;-&quot;\ &quot;Pts&quot;_-;_-@_-"/>
    <numFmt numFmtId="240" formatCode="_-* #,##0.00\ &quot;Pts&quot;_-;\-* #,##0.00\ &quot;Pts&quot;_-;_-* &quot;-&quot;??\ &quot;Pts&quot;_-;_-@_-"/>
    <numFmt numFmtId="241" formatCode="#,###.00_);\(#,##0.00\)"/>
    <numFmt numFmtId="242" formatCode="0.0\ &quot;x&quot;"/>
    <numFmt numFmtId="243" formatCode="0.0_ &quot;  &quot;"/>
    <numFmt numFmtId="244" formatCode="0.0\x"/>
    <numFmt numFmtId="245" formatCode="_(&quot;$&quot;* #,##0_);_(&quot;$&quot;* \(#,##0\);_(&quot;$&quot;* &quot;-&quot;??_);_(@_)"/>
    <numFmt numFmtId="246" formatCode="#,##0.0\%_);\(#,##0.0\%\);#,##0.0\%_);@_)"/>
    <numFmt numFmtId="247" formatCode="#,##0.0;\-#,##0.0;\-\ "/>
    <numFmt numFmtId="248" formatCode="#,##0.0\x;\-#,##0.0\x;\-\ "/>
    <numFmt numFmtId="249" formatCode="#,##0.00\x;\-#,##0.00\x;\-\ "/>
    <numFmt numFmtId="250" formatCode="_(&quot;$&quot;* #,##0.0000000_);_(&quot;$&quot;* \(#,##0.0000000\);_(&quot;$&quot;* &quot;-&quot;??_);_(@_)"/>
    <numFmt numFmtId="251" formatCode="&quot;L&quot;#,##0_);\(&quot;L&quot;#,##0\)"/>
    <numFmt numFmtId="252" formatCode="&quot;L&quot;#,##0.00_);\(&quot;L&quot;#,##0.00\)"/>
    <numFmt numFmtId="253" formatCode="mmm\-yyyy"/>
    <numFmt numFmtId="254" formatCode="yyyy"/>
    <numFmt numFmtId="255" formatCode="#,##0_ "/>
    <numFmt numFmtId="256" formatCode="_-* #,##0.0_-;\-* #,##0.0_-;_-* &quot;-&quot;_-;_-@_-"/>
    <numFmt numFmtId="257" formatCode="0;_저"/>
    <numFmt numFmtId="258" formatCode="#,##0.0"/>
    <numFmt numFmtId="259" formatCode="_ &quot;₩&quot;* #,##0_ ;_ &quot;₩&quot;* &quot;₩&quot;&quot;₩&quot;&quot;₩&quot;&quot;₩&quot;&quot;₩&quot;&quot;₩&quot;\-#,##0_ ;_ &quot;₩&quot;* &quot;-&quot;_ ;_ @_ "/>
    <numFmt numFmtId="260" formatCode="#,##0;[Red]&quot;-&quot;#,##0"/>
    <numFmt numFmtId="261" formatCode="#,##0.00;[Red]&quot;-&quot;#,##0.00"/>
    <numFmt numFmtId="262" formatCode="&quot;₩&quot;#,##0.00;[Red]&quot;₩&quot;\-#,##0.00"/>
    <numFmt numFmtId="263" formatCode="#,##0;[Red]\(#,##0\)"/>
  </numFmts>
  <fonts count="23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i/>
      <sz val="11"/>
      <color rgb="FF7F7F7F"/>
      <name val="等线"/>
      <family val="2"/>
      <scheme val="minor"/>
    </font>
    <font>
      <sz val="12"/>
      <name val="宋体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等线"/>
      <family val="1"/>
      <scheme val="minor"/>
    </font>
    <font>
      <sz val="11"/>
      <color theme="1"/>
      <name val="等线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等线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等线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等线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等线"/>
      <family val="2"/>
      <scheme val="minor"/>
    </font>
    <font>
      <b/>
      <sz val="13"/>
      <color theme="3"/>
      <name val="等线"/>
      <family val="2"/>
      <scheme val="minor"/>
    </font>
    <font>
      <sz val="9"/>
      <name val="DengXian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1"/>
      <color rgb="FFFFFF00"/>
      <name val="等线"/>
      <family val="2"/>
      <scheme val="minor"/>
    </font>
    <font>
      <b/>
      <sz val="11"/>
      <name val="Arial"/>
      <family val="2"/>
    </font>
    <font>
      <b/>
      <sz val="11"/>
      <name val="DengXian"/>
      <family val="3"/>
      <charset val="134"/>
    </font>
    <font>
      <b/>
      <sz val="11"/>
      <color rgb="FFFF0000"/>
      <name val="DengXian"/>
      <family val="3"/>
      <charset val="134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等线"/>
      <family val="2"/>
      <scheme val="minor"/>
    </font>
    <font>
      <sz val="10"/>
      <color rgb="FFFF0000"/>
      <name val="Courier New"/>
      <family val="3"/>
    </font>
    <font>
      <sz val="9"/>
      <name val="等线"/>
      <family val="2"/>
      <scheme val="minor"/>
    </font>
    <font>
      <b/>
      <sz val="10"/>
      <name val="DengXian"/>
      <family val="3"/>
      <charset val="134"/>
    </font>
    <font>
      <b/>
      <sz val="10"/>
      <color rgb="FFFF0000"/>
      <name val="DengXian"/>
      <family val="3"/>
      <charset val="134"/>
    </font>
    <font>
      <b/>
      <sz val="10"/>
      <color theme="1"/>
      <name val="Arial"/>
      <family val="2"/>
    </font>
    <font>
      <sz val="11"/>
      <name val="DengXian"/>
      <family val="3"/>
      <charset val="134"/>
    </font>
    <font>
      <sz val="11"/>
      <name val="等线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  <fill>
      <patternFill patternType="solid">
        <fgColor rgb="FFFF99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0EE9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93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92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3" fontId="3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5" fontId="59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41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41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0" fontId="9" fillId="0" borderId="21" applyBorder="0"/>
    <xf numFmtId="211" fontId="9" fillId="0" borderId="22"/>
    <xf numFmtId="176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212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213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15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4" fontId="90" fillId="0" borderId="0" applyFont="0" applyFill="0" applyBorder="0" applyAlignment="0" applyProtection="0"/>
    <xf numFmtId="216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17" fontId="98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8" fontId="9" fillId="0" borderId="0"/>
    <xf numFmtId="219" fontId="101" fillId="0" borderId="0">
      <protection locked="0"/>
    </xf>
    <xf numFmtId="0" fontId="90" fillId="0" borderId="0"/>
    <xf numFmtId="219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20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21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2" fontId="101" fillId="0" borderId="0">
      <protection locked="0"/>
    </xf>
    <xf numFmtId="223" fontId="9" fillId="0" borderId="24" applyFont="0" applyFill="0" applyBorder="0" applyAlignment="0" applyProtection="0">
      <alignment horizontal="right"/>
    </xf>
    <xf numFmtId="224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178" fontId="106" fillId="0" borderId="0" applyNumberFormat="0" applyFill="0" applyBorder="0" applyAlignment="0"/>
    <xf numFmtId="225" fontId="29" fillId="0" borderId="0">
      <protection locked="0"/>
    </xf>
    <xf numFmtId="14" fontId="53" fillId="0" borderId="0" applyFill="0" applyBorder="0" applyAlignment="0"/>
    <xf numFmtId="226" fontId="68" fillId="0" borderId="0" applyFont="0" applyFill="0" applyBorder="0" applyProtection="0">
      <alignment horizontal="right"/>
    </xf>
    <xf numFmtId="14" fontId="21" fillId="0" borderId="0"/>
    <xf numFmtId="227" fontId="107" fillId="0" borderId="0" applyFill="0" applyBorder="0" applyProtection="0">
      <alignment horizontal="right"/>
    </xf>
    <xf numFmtId="191" fontId="108" fillId="0" borderId="0"/>
    <xf numFmtId="190" fontId="26" fillId="0" borderId="0" applyBorder="0"/>
    <xf numFmtId="190" fontId="26" fillId="0" borderId="17"/>
    <xf numFmtId="179" fontId="9" fillId="0" borderId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28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43" fontId="9" fillId="0" borderId="0" applyBorder="0"/>
    <xf numFmtId="229" fontId="9" fillId="0" borderId="0" applyNumberFormat="0"/>
    <xf numFmtId="43" fontId="9" fillId="0" borderId="0" applyBorder="0"/>
    <xf numFmtId="230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91" fontId="9" fillId="27" borderId="1"/>
    <xf numFmtId="0" fontId="122" fillId="8" borderId="5" applyNumberFormat="0" applyAlignment="0" applyProtection="0"/>
    <xf numFmtId="215" fontId="97" fillId="33" borderId="0"/>
    <xf numFmtId="229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31" fontId="26" fillId="0" borderId="0" applyFont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15" fontId="126" fillId="36" borderId="0"/>
    <xf numFmtId="232" fontId="127" fillId="0" borderId="0" applyFont="0" applyFill="0" applyBorder="0" applyAlignment="0" applyProtection="0">
      <alignment vertical="center"/>
    </xf>
    <xf numFmtId="23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90" fontId="128" fillId="0" borderId="0"/>
    <xf numFmtId="0" fontId="129" fillId="0" borderId="0"/>
    <xf numFmtId="197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42" fontId="68" fillId="0" borderId="0" applyFill="0" applyBorder="0" applyProtection="0">
      <alignment horizontal="right"/>
    </xf>
    <xf numFmtId="243" fontId="68" fillId="0" borderId="0" applyFill="0" applyBorder="0" applyProtection="0">
      <alignment horizontal="right"/>
    </xf>
    <xf numFmtId="244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45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1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6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81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204" fontId="9" fillId="0" borderId="0">
      <alignment horizontal="right"/>
    </xf>
    <xf numFmtId="205" fontId="9" fillId="0" borderId="0" applyProtection="0">
      <alignment horizontal="right"/>
    </xf>
    <xf numFmtId="206" fontId="9" fillId="0" borderId="0" applyProtection="0">
      <alignment horizontal="right"/>
    </xf>
    <xf numFmtId="207" fontId="9" fillId="0" borderId="0" applyProtection="0">
      <alignment horizontal="right"/>
    </xf>
    <xf numFmtId="247" fontId="9" fillId="0" borderId="0" applyProtection="0">
      <alignment horizontal="right"/>
    </xf>
    <xf numFmtId="208" fontId="9" fillId="0" borderId="0" applyProtection="0">
      <alignment horizontal="right"/>
    </xf>
    <xf numFmtId="209" fontId="9" fillId="0" borderId="0" applyProtection="0">
      <alignment horizontal="right"/>
    </xf>
    <xf numFmtId="248" fontId="9" fillId="0" borderId="0" applyProtection="0">
      <alignment horizontal="right"/>
    </xf>
    <xf numFmtId="249" fontId="9" fillId="0" borderId="0" applyProtection="0">
      <alignment horizontal="right"/>
    </xf>
    <xf numFmtId="250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179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53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97" fontId="9" fillId="0" borderId="19">
      <protection locked="0"/>
    </xf>
    <xf numFmtId="197" fontId="9" fillId="0" borderId="19">
      <protection locked="0"/>
    </xf>
    <xf numFmtId="0" fontId="161" fillId="0" borderId="13" applyNumberFormat="0" applyFill="0" applyAlignment="0" applyProtection="0"/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179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26" fontId="68" fillId="0" borderId="0" applyFont="0" applyFill="0" applyBorder="0" applyProtection="0">
      <alignment horizontal="right"/>
    </xf>
    <xf numFmtId="254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8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55" fontId="64" fillId="0" borderId="0">
      <alignment horizontal="center" vertical="center"/>
    </xf>
    <xf numFmtId="255" fontId="64" fillId="0" borderId="20">
      <alignment horizontal="center" vertical="center"/>
    </xf>
    <xf numFmtId="255" fontId="64" fillId="0" borderId="0">
      <alignment horizontal="center" vertical="center"/>
    </xf>
    <xf numFmtId="183" fontId="9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256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57" fontId="9" fillId="0" borderId="0" applyFont="0" applyFill="0" applyBorder="0" applyAlignment="0" applyProtection="0"/>
    <xf numFmtId="183" fontId="177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5" fontId="6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41" fontId="29" fillId="0" borderId="15">
      <alignment horizontal="right" vertical="center"/>
    </xf>
    <xf numFmtId="258" fontId="64" fillId="0" borderId="0" applyFont="0" applyFill="0" applyBorder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190" fontId="64" fillId="0" borderId="0" applyFont="0" applyFill="0" applyBorder="0" applyAlignment="0" applyProtection="0"/>
    <xf numFmtId="191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59" fontId="198" fillId="0" borderId="0" applyFont="0" applyFill="0" applyBorder="0" applyAlignment="0" applyProtection="0"/>
    <xf numFmtId="200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260" fontId="169" fillId="0" borderId="0" applyFont="0" applyFill="0" applyBorder="0" applyAlignment="0" applyProtection="0"/>
    <xf numFmtId="261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88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89" fontId="199" fillId="0" borderId="0" applyFont="0" applyFill="0" applyBorder="0" applyAlignment="0" applyProtection="0"/>
    <xf numFmtId="18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62" fontId="169" fillId="0" borderId="0" applyFont="0" applyFill="0" applyBorder="0" applyAlignment="0" applyProtection="0"/>
    <xf numFmtId="203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63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176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54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41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207" fontId="152" fillId="28" borderId="1" applyProtection="0">
      <alignment horizontal="center"/>
    </xf>
    <xf numFmtId="208" fontId="9" fillId="28" borderId="1" applyProtection="0">
      <alignment horizontal="right"/>
    </xf>
    <xf numFmtId="207" fontId="9" fillId="28" borderId="1" applyProtection="0">
      <alignment horizontal="right"/>
    </xf>
    <xf numFmtId="209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4" fontId="9" fillId="28" borderId="1" applyProtection="0">
      <alignment horizontal="right"/>
    </xf>
    <xf numFmtId="10" fontId="19" fillId="24" borderId="1" applyNumberFormat="0" applyBorder="0" applyAlignment="0" applyProtection="0"/>
    <xf numFmtId="206" fontId="9" fillId="28" borderId="1" applyProtection="0">
      <alignment horizontal="right"/>
      <protection locked="0"/>
    </xf>
    <xf numFmtId="0" fontId="217" fillId="0" borderId="0">
      <alignment vertical="center"/>
    </xf>
    <xf numFmtId="0" fontId="218" fillId="0" borderId="0">
      <alignment vertical="center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214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14" fillId="0" borderId="0" xfId="0" applyFont="1" applyFill="1" applyAlignment="1">
      <alignment horizontal="center" vertical="center"/>
    </xf>
    <xf numFmtId="0" fontId="21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214" fillId="0" borderId="0" xfId="0" applyFont="1" applyAlignment="1">
      <alignment horizontal="left" vertical="center"/>
    </xf>
    <xf numFmtId="0" fontId="214" fillId="0" borderId="0" xfId="0" applyFont="1" applyAlignment="1">
      <alignment vertical="center"/>
    </xf>
    <xf numFmtId="0" fontId="9" fillId="48" borderId="39" xfId="0" applyNumberFormat="1" applyFont="1" applyFill="1" applyBorder="1" applyAlignment="1">
      <alignment horizontal="center" vertical="center" wrapText="1"/>
    </xf>
    <xf numFmtId="0" fontId="9" fillId="48" borderId="39" xfId="0" applyNumberFormat="1" applyFont="1" applyFill="1" applyBorder="1" applyAlignment="1">
      <alignment horizontal="left" vertical="center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214" fillId="0" borderId="0" xfId="0" applyFont="1" applyFill="1" applyAlignment="1">
      <alignment vertical="center"/>
    </xf>
    <xf numFmtId="0" fontId="9" fillId="48" borderId="0" xfId="0" applyNumberFormat="1" applyFont="1" applyFill="1" applyBorder="1" applyAlignment="1">
      <alignment horizontal="center" vertical="center" wrapText="1"/>
    </xf>
    <xf numFmtId="0" fontId="9" fillId="48" borderId="0" xfId="0" applyNumberFormat="1" applyFont="1" applyFill="1" applyBorder="1" applyAlignment="1">
      <alignment horizontal="left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225" fillId="0" borderId="0" xfId="0" applyFont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left" vertical="center" wrapText="1"/>
    </xf>
    <xf numFmtId="49" fontId="220" fillId="0" borderId="0" xfId="0" applyNumberFormat="1" applyFont="1" applyFill="1" applyBorder="1" applyAlignment="1">
      <alignment vertical="center" wrapText="1"/>
    </xf>
    <xf numFmtId="16" fontId="226" fillId="0" borderId="0" xfId="5123" applyNumberFormat="1" applyFont="1" applyFill="1" applyBorder="1" applyAlignment="1">
      <alignment horizontal="center" vertical="center"/>
    </xf>
    <xf numFmtId="0" fontId="2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4" fillId="47" borderId="0" xfId="0" applyFont="1" applyFill="1" applyAlignment="1">
      <alignment vertical="center"/>
    </xf>
    <xf numFmtId="0" fontId="9" fillId="50" borderId="3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0" fontId="230" fillId="47" borderId="46" xfId="0" applyFont="1" applyFill="1" applyBorder="1" applyAlignment="1">
      <alignment horizontal="center" vertical="center" wrapText="1"/>
    </xf>
    <xf numFmtId="0" fontId="219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19" fillId="2" borderId="0" xfId="0" applyFont="1" applyFill="1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49" fontId="220" fillId="47" borderId="36" xfId="0" applyNumberFormat="1" applyFont="1" applyFill="1" applyBorder="1" applyAlignment="1">
      <alignment horizontal="left" vertical="center" wrapText="1"/>
    </xf>
    <xf numFmtId="49" fontId="220" fillId="47" borderId="37" xfId="0" applyNumberFormat="1" applyFont="1" applyFill="1" applyBorder="1" applyAlignment="1">
      <alignment horizontal="left" vertical="center" wrapText="1"/>
    </xf>
    <xf numFmtId="49" fontId="220" fillId="47" borderId="38" xfId="0" applyNumberFormat="1" applyFont="1" applyFill="1" applyBorder="1" applyAlignment="1">
      <alignment horizontal="left" vertical="center" wrapText="1"/>
    </xf>
    <xf numFmtId="49" fontId="220" fillId="47" borderId="33" xfId="0" applyNumberFormat="1" applyFont="1" applyFill="1" applyBorder="1" applyAlignment="1">
      <alignment horizontal="left" vertical="center" wrapText="1"/>
    </xf>
    <xf numFmtId="49" fontId="220" fillId="47" borderId="40" xfId="0" applyNumberFormat="1" applyFont="1" applyFill="1" applyBorder="1" applyAlignment="1">
      <alignment horizontal="left" vertical="center" wrapText="1"/>
    </xf>
    <xf numFmtId="49" fontId="114" fillId="47" borderId="44" xfId="0" applyNumberFormat="1" applyFont="1" applyFill="1" applyBorder="1" applyAlignment="1">
      <alignment horizontal="left" vertical="center" wrapText="1"/>
    </xf>
    <xf numFmtId="49" fontId="114" fillId="47" borderId="45" xfId="0" applyNumberFormat="1" applyFont="1" applyFill="1" applyBorder="1" applyAlignment="1">
      <alignment horizontal="left" vertical="center" wrapText="1"/>
    </xf>
    <xf numFmtId="0" fontId="230" fillId="47" borderId="46" xfId="0" applyFont="1" applyFill="1" applyBorder="1" applyAlignment="1">
      <alignment horizontal="center" vertical="center" wrapText="1"/>
    </xf>
    <xf numFmtId="49" fontId="223" fillId="47" borderId="43" xfId="0" applyNumberFormat="1" applyFont="1" applyFill="1" applyBorder="1" applyAlignment="1">
      <alignment horizontal="left" vertical="center" wrapText="1"/>
    </xf>
    <xf numFmtId="49" fontId="223" fillId="47" borderId="0" xfId="0" applyNumberFormat="1" applyFont="1" applyFill="1" applyBorder="1" applyAlignment="1">
      <alignment horizontal="left" vertical="center" wrapText="1"/>
    </xf>
    <xf numFmtId="49" fontId="114" fillId="47" borderId="36" xfId="0" applyNumberFormat="1" applyFont="1" applyFill="1" applyBorder="1" applyAlignment="1">
      <alignment horizontal="left" vertical="center" wrapText="1"/>
    </xf>
    <xf numFmtId="49" fontId="114" fillId="47" borderId="37" xfId="0" applyNumberFormat="1" applyFont="1" applyFill="1" applyBorder="1" applyAlignment="1">
      <alignment horizontal="left" vertical="center" wrapText="1"/>
    </xf>
    <xf numFmtId="49" fontId="114" fillId="47" borderId="38" xfId="0" applyNumberFormat="1" applyFont="1" applyFill="1" applyBorder="1" applyAlignment="1">
      <alignment horizontal="left" vertical="center" wrapText="1"/>
    </xf>
    <xf numFmtId="49" fontId="9" fillId="47" borderId="36" xfId="0" applyNumberFormat="1" applyFont="1" applyFill="1" applyBorder="1" applyAlignment="1">
      <alignment horizontal="center" vertical="center" wrapText="1"/>
    </xf>
    <xf numFmtId="49" fontId="9" fillId="47" borderId="38" xfId="0" applyNumberFormat="1" applyFont="1" applyFill="1" applyBorder="1" applyAlignment="1">
      <alignment horizontal="center" vertical="center" wrapText="1"/>
    </xf>
    <xf numFmtId="49" fontId="9" fillId="47" borderId="41" xfId="0" applyNumberFormat="1" applyFont="1" applyFill="1" applyBorder="1" applyAlignment="1">
      <alignment horizontal="center" vertical="center" wrapText="1"/>
    </xf>
    <xf numFmtId="0" fontId="9" fillId="47" borderId="39" xfId="5123" applyFont="1" applyFill="1" applyBorder="1" applyAlignment="1">
      <alignment horizontal="center" vertical="center"/>
    </xf>
    <xf numFmtId="49" fontId="9" fillId="47" borderId="42" xfId="0" applyNumberFormat="1" applyFont="1" applyFill="1" applyBorder="1" applyAlignment="1">
      <alignment horizontal="center" vertical="center" wrapText="1"/>
    </xf>
    <xf numFmtId="49" fontId="114" fillId="49" borderId="36" xfId="0" applyNumberFormat="1" applyFont="1" applyFill="1" applyBorder="1" applyAlignment="1">
      <alignment horizontal="center" vertical="center" wrapText="1"/>
    </xf>
    <xf numFmtId="49" fontId="114" fillId="49" borderId="38" xfId="0" applyNumberFormat="1" applyFont="1" applyFill="1" applyBorder="1" applyAlignment="1">
      <alignment horizontal="center" vertical="center" wrapText="1"/>
    </xf>
    <xf numFmtId="0" fontId="5" fillId="49" borderId="0" xfId="0" applyFont="1" applyFill="1" applyAlignment="1">
      <alignment horizontal="left" vertical="top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214" fillId="51" borderId="0" xfId="0" applyFont="1" applyFill="1" applyAlignment="1">
      <alignment vertical="center"/>
    </xf>
    <xf numFmtId="0" fontId="9" fillId="52" borderId="3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32" fillId="0" borderId="0" xfId="0" applyFont="1" applyAlignment="1">
      <alignment horizontal="center"/>
    </xf>
    <xf numFmtId="0" fontId="232" fillId="0" borderId="0" xfId="0" applyFont="1"/>
    <xf numFmtId="0" fontId="232" fillId="0" borderId="0" xfId="0" applyFont="1" applyAlignment="1">
      <alignment horizontal="center" vertical="center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騁aire [0]_AR1194" xfId="21"/>
    <cellStyle name="Mon騁aire_AR1194" xfId="22"/>
    <cellStyle name="Mon彋aire [0]_!!!GO" xfId="3760"/>
    <cellStyle name="Mon彋aire_!!!GO" xfId="3761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百分比 2" xfId="12"/>
    <cellStyle name="百分比 3" xfId="26"/>
    <cellStyle name="标题 1 2" xfId="4097"/>
    <cellStyle name="标题 2 2" xfId="4098"/>
    <cellStyle name="标题 3 2" xfId="4099"/>
    <cellStyle name="标题 4 2" xfId="4100"/>
    <cellStyle name="标题 5" xfId="4096"/>
    <cellStyle name="標準 2" xfId="14"/>
    <cellStyle name="標準 2 2" xfId="4820"/>
    <cellStyle name="標準_~3036512" xfId="4821"/>
    <cellStyle name="表示済みのハイパーリンク" xfId="4823"/>
    <cellStyle name="고정소숫점" xfId="4035"/>
    <cellStyle name="고정출력1" xfId="4036"/>
    <cellStyle name="고정출력2" xfId="4037"/>
    <cellStyle name="괄(계정)" xfId="4038"/>
    <cellStyle name="差 2" xfId="4039"/>
    <cellStyle name="常规" xfId="0" builtinId="0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出力" xfId="4810"/>
    <cellStyle name="悪い" xfId="4815"/>
    <cellStyle name="날짜" xfId="4040"/>
    <cellStyle name="好 2" xfId="4101"/>
    <cellStyle name="訶택?12월당월" xfId="4829"/>
    <cellStyle name="訶택?부문별" xfId="4830"/>
    <cellStyle name="桁区切り [0.00]_APX-NYX 4q" xfId="4817"/>
    <cellStyle name="桁区切り 2" xfId="4818"/>
    <cellStyle name="桁区切り_APX-NYX 4q" xfId="4819"/>
    <cellStyle name="汇总 2" xfId="4091"/>
    <cellStyle name="貨幣 [0]_02 KHT Format" xfId="4833"/>
    <cellStyle name="貨幣[0]_Dialog2" xfId="4834"/>
    <cellStyle name="貨幣_02 KHT Format" xfId="4835"/>
    <cellStyle name="集計" xfId="4839"/>
    <cellStyle name="计算 2" xfId="4034"/>
    <cellStyle name="计算 3" xfId="6464"/>
    <cellStyle name="計算" xfId="4828"/>
    <cellStyle name="計算 2" xfId="6470"/>
    <cellStyle name="检查单元格 2" xfId="4061"/>
    <cellStyle name="見出し 1" xfId="4824"/>
    <cellStyle name="見出し 2" xfId="4825"/>
    <cellStyle name="見出し 3" xfId="4826"/>
    <cellStyle name="見出し 4" xfId="4827"/>
    <cellStyle name="解释性文本 2" xfId="4060"/>
    <cellStyle name="警告文" xfId="4832"/>
    <cellStyle name="警告文本 2" xfId="4033"/>
    <cellStyle name="달러" xfId="4041"/>
    <cellStyle name="链接单元格 2" xfId="4090"/>
    <cellStyle name="良い" xfId="4822"/>
    <cellStyle name="뒤에 오는 하이퍼링크_02-09 해외 주재원 현황" xfId="4042"/>
    <cellStyle name="똿뗦먛귟 [0.00]_PRODUCT DETAIL Q1" xfId="4043"/>
    <cellStyle name="똿뗦먛귟_PRODUCT DETAIL Q1" xfId="4044"/>
    <cellStyle name="千分位[0]_CFB617" xfId="4811"/>
    <cellStyle name="千分位_CFB617" xfId="4812"/>
    <cellStyle name="入力" xfId="4809"/>
    <cellStyle name="入力 2" xfId="6469"/>
    <cellStyle name="鱔 [0]_95鼻褒瞳" xfId="4840"/>
    <cellStyle name="鱔_95鼻褒瞳" xfId="4841"/>
    <cellStyle name="适中 2" xfId="4058"/>
    <cellStyle name="输出 2" xfId="4104"/>
    <cellStyle name="输入 2" xfId="4093"/>
    <cellStyle name="输入 3" xfId="6465"/>
    <cellStyle name="説明文" xfId="4831"/>
    <cellStyle name="隨後的超連結_TPX" xfId="4838"/>
    <cellStyle name="通貨 [0.00]_APX-NYX 4q" xfId="4836"/>
    <cellStyle name="通貨_NEWSTDS" xfId="4837"/>
    <cellStyle name="巍葆 [0]_95鼻褒瞳" xfId="4813"/>
    <cellStyle name="巍葆_95鼻褒瞳" xfId="4814"/>
    <cellStyle name="未定義" xfId="4816"/>
    <cellStyle name="一般 2" xfId="4"/>
    <cellStyle name="一般 3" xfId="5"/>
    <cellStyle name="一般_02 KHT Format" xfId="4808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보고서 제목" xfId="4057"/>
    <cellStyle name="注释 2" xfId="4045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G5" sqref="G5"/>
    </sheetView>
  </sheetViews>
  <sheetFormatPr defaultRowHeight="14.25"/>
  <cols>
    <col min="1" max="1" width="30.25" style="3" customWidth="1"/>
    <col min="2" max="2" width="40.875" style="3" customWidth="1"/>
    <col min="3" max="3" width="32.375" style="3" customWidth="1"/>
    <col min="4" max="4" width="32.125" style="3" customWidth="1"/>
    <col min="5" max="5" width="29.875" style="3" bestFit="1" customWidth="1"/>
    <col min="6" max="6" width="36.25" style="3" bestFit="1" customWidth="1"/>
    <col min="7" max="7" width="30.625" style="5" bestFit="1" customWidth="1"/>
  </cols>
  <sheetData>
    <row r="1" spans="1:11">
      <c r="A1" s="52" t="s">
        <v>607</v>
      </c>
      <c r="B1" s="52"/>
      <c r="C1" s="52"/>
      <c r="D1" s="52"/>
      <c r="E1" s="52"/>
      <c r="F1" s="52"/>
      <c r="G1" s="52"/>
    </row>
    <row r="2" spans="1:11">
      <c r="A2" s="54" t="s">
        <v>21</v>
      </c>
      <c r="B2" s="54" t="s">
        <v>2</v>
      </c>
      <c r="C2" s="6" t="s">
        <v>618</v>
      </c>
      <c r="D2" s="6" t="s">
        <v>620</v>
      </c>
      <c r="E2" s="6" t="s">
        <v>622</v>
      </c>
      <c r="F2" s="6" t="s">
        <v>623</v>
      </c>
      <c r="G2" s="82"/>
      <c r="H2" s="6"/>
      <c r="I2" s="6"/>
      <c r="J2" s="6"/>
      <c r="K2" s="7"/>
    </row>
    <row r="3" spans="1:11">
      <c r="A3" s="55"/>
      <c r="B3" s="55"/>
      <c r="C3" s="6" t="s">
        <v>619</v>
      </c>
      <c r="D3" s="6" t="s">
        <v>621</v>
      </c>
      <c r="E3" s="6" t="s">
        <v>614</v>
      </c>
      <c r="F3" s="9" t="s">
        <v>610</v>
      </c>
      <c r="G3" s="6"/>
      <c r="H3" s="6"/>
      <c r="I3" s="6"/>
      <c r="J3" s="6"/>
      <c r="K3" s="9"/>
    </row>
    <row r="4" spans="1:11">
      <c r="A4" s="10" t="s">
        <v>22</v>
      </c>
      <c r="B4" s="12"/>
      <c r="C4" s="13">
        <v>43714</v>
      </c>
      <c r="D4" s="13">
        <f>C4+7</f>
        <v>43721</v>
      </c>
      <c r="E4" s="13">
        <f>C4+14</f>
        <v>43728</v>
      </c>
      <c r="F4" s="13">
        <f t="shared" ref="F4:G4" si="0">C4+21</f>
        <v>43735</v>
      </c>
      <c r="G4" s="13"/>
    </row>
    <row r="5" spans="1:11">
      <c r="A5" s="10" t="s">
        <v>23</v>
      </c>
      <c r="B5" s="8" t="s">
        <v>24</v>
      </c>
      <c r="C5" s="13">
        <f>C4+2</f>
        <v>43716</v>
      </c>
      <c r="D5" s="13">
        <f t="shared" ref="D5:G5" si="1">D4+2</f>
        <v>43723</v>
      </c>
      <c r="E5" s="13">
        <f t="shared" si="1"/>
        <v>43730</v>
      </c>
      <c r="F5" s="13">
        <f t="shared" si="1"/>
        <v>43737</v>
      </c>
      <c r="G5" s="13"/>
    </row>
    <row r="6" spans="1:11">
      <c r="A6" s="12" t="s">
        <v>26</v>
      </c>
      <c r="B6" s="83" t="s">
        <v>25</v>
      </c>
      <c r="C6" s="13">
        <f>C4+12</f>
        <v>43726</v>
      </c>
      <c r="D6" s="13">
        <f t="shared" ref="D6:G6" si="2">D4+12</f>
        <v>43733</v>
      </c>
      <c r="E6" s="13">
        <f t="shared" si="2"/>
        <v>43740</v>
      </c>
      <c r="F6" s="13">
        <f t="shared" si="2"/>
        <v>43747</v>
      </c>
      <c r="G6" s="13"/>
    </row>
    <row r="7" spans="1:11">
      <c r="A7" s="12" t="s">
        <v>27</v>
      </c>
      <c r="B7" s="8" t="s">
        <v>40</v>
      </c>
      <c r="C7" s="13">
        <f>C4+14</f>
        <v>43728</v>
      </c>
      <c r="D7" s="13">
        <f t="shared" ref="D7:G7" si="3">D4+14</f>
        <v>43735</v>
      </c>
      <c r="E7" s="13">
        <f t="shared" si="3"/>
        <v>43742</v>
      </c>
      <c r="F7" s="13">
        <f t="shared" si="3"/>
        <v>43749</v>
      </c>
      <c r="G7" s="13"/>
      <c r="I7" t="s">
        <v>8</v>
      </c>
    </row>
    <row r="8" spans="1:11">
      <c r="A8" s="12" t="s">
        <v>28</v>
      </c>
      <c r="B8" s="8" t="s">
        <v>41</v>
      </c>
      <c r="C8" s="13">
        <f>C4+18</f>
        <v>43732</v>
      </c>
      <c r="D8" s="13">
        <f t="shared" ref="D8:G8" si="4">D4+18</f>
        <v>43739</v>
      </c>
      <c r="E8" s="13">
        <f t="shared" si="4"/>
        <v>43746</v>
      </c>
      <c r="F8" s="13">
        <f t="shared" si="4"/>
        <v>43753</v>
      </c>
      <c r="G8" s="13"/>
    </row>
    <row r="9" spans="1:11">
      <c r="A9" s="10"/>
      <c r="B9" s="8"/>
      <c r="C9" s="13"/>
      <c r="D9" s="13"/>
      <c r="E9" s="13"/>
      <c r="F9" s="13"/>
      <c r="G9" s="11"/>
    </row>
    <row r="11" spans="1:11">
      <c r="A11" s="52" t="s">
        <v>44</v>
      </c>
      <c r="B11" s="52"/>
      <c r="C11" s="52"/>
      <c r="D11" s="52"/>
      <c r="E11" s="52"/>
      <c r="F11" s="52"/>
      <c r="G11" s="52"/>
    </row>
    <row r="12" spans="1:11">
      <c r="A12" s="54" t="s">
        <v>21</v>
      </c>
      <c r="B12" s="54" t="s">
        <v>2</v>
      </c>
      <c r="C12" s="6" t="s">
        <v>632</v>
      </c>
      <c r="D12" s="6" t="s">
        <v>624</v>
      </c>
      <c r="E12" s="9" t="s">
        <v>626</v>
      </c>
      <c r="F12" s="6" t="s">
        <v>628</v>
      </c>
      <c r="G12" s="6" t="s">
        <v>630</v>
      </c>
    </row>
    <row r="13" spans="1:11">
      <c r="A13" s="55"/>
      <c r="B13" s="55"/>
      <c r="C13" s="9" t="s">
        <v>633</v>
      </c>
      <c r="D13" s="9" t="s">
        <v>625</v>
      </c>
      <c r="E13" s="9" t="s">
        <v>627</v>
      </c>
      <c r="F13" s="9" t="s">
        <v>629</v>
      </c>
      <c r="G13" s="9" t="s">
        <v>631</v>
      </c>
    </row>
    <row r="14" spans="1:11">
      <c r="A14" s="10" t="s">
        <v>22</v>
      </c>
      <c r="B14" s="12"/>
      <c r="C14" s="13">
        <v>43709</v>
      </c>
      <c r="D14" s="13">
        <f>C14+7</f>
        <v>43716</v>
      </c>
      <c r="E14" s="13">
        <f t="shared" ref="E14:G14" si="5">D14+7</f>
        <v>43723</v>
      </c>
      <c r="F14" s="13">
        <f t="shared" si="5"/>
        <v>43730</v>
      </c>
      <c r="G14" s="13">
        <f t="shared" si="5"/>
        <v>43737</v>
      </c>
    </row>
    <row r="15" spans="1:11">
      <c r="A15" s="12" t="s">
        <v>23</v>
      </c>
      <c r="B15" s="84" t="s">
        <v>24</v>
      </c>
      <c r="C15" s="13">
        <f>C14+1</f>
        <v>43710</v>
      </c>
      <c r="D15" s="13">
        <f t="shared" ref="D15:G17" si="6">C15+7</f>
        <v>43717</v>
      </c>
      <c r="E15" s="13">
        <f t="shared" si="6"/>
        <v>43724</v>
      </c>
      <c r="F15" s="13">
        <f t="shared" si="6"/>
        <v>43731</v>
      </c>
      <c r="G15" s="13">
        <f t="shared" si="6"/>
        <v>43738</v>
      </c>
    </row>
    <row r="16" spans="1:11">
      <c r="A16" s="85" t="s">
        <v>28</v>
      </c>
      <c r="B16" s="84" t="s">
        <v>5</v>
      </c>
      <c r="C16" s="13">
        <f>C14+12</f>
        <v>43721</v>
      </c>
      <c r="D16" s="13">
        <f t="shared" si="6"/>
        <v>43728</v>
      </c>
      <c r="E16" s="13">
        <f t="shared" si="6"/>
        <v>43735</v>
      </c>
      <c r="F16" s="13">
        <f t="shared" si="6"/>
        <v>43742</v>
      </c>
      <c r="G16" s="13">
        <f t="shared" si="6"/>
        <v>43749</v>
      </c>
    </row>
    <row r="17" spans="1:9">
      <c r="A17" s="85" t="s">
        <v>29</v>
      </c>
      <c r="B17" s="84" t="s">
        <v>6</v>
      </c>
      <c r="C17" s="13">
        <f>C14+15</f>
        <v>43724</v>
      </c>
      <c r="D17" s="13">
        <f t="shared" si="6"/>
        <v>43731</v>
      </c>
      <c r="E17" s="13">
        <f t="shared" si="6"/>
        <v>43738</v>
      </c>
      <c r="F17" s="13">
        <f t="shared" si="6"/>
        <v>43745</v>
      </c>
      <c r="G17" s="13">
        <f t="shared" si="6"/>
        <v>43752</v>
      </c>
    </row>
    <row r="18" spans="1:9">
      <c r="A18" s="85"/>
      <c r="B18" s="84"/>
      <c r="C18" s="13"/>
      <c r="D18" s="13"/>
      <c r="E18" s="13"/>
      <c r="F18" s="13"/>
      <c r="G18" s="13"/>
    </row>
    <row r="19" spans="1:9">
      <c r="A19" s="85"/>
      <c r="B19" s="84"/>
      <c r="C19" s="13"/>
      <c r="D19" s="13"/>
      <c r="E19" s="13"/>
      <c r="F19" s="13"/>
      <c r="G19" s="13"/>
    </row>
    <row r="20" spans="1:9">
      <c r="A20" s="52" t="s">
        <v>43</v>
      </c>
      <c r="B20" s="52"/>
      <c r="C20" s="52"/>
      <c r="D20" s="52"/>
      <c r="E20" s="52"/>
      <c r="F20" s="52"/>
      <c r="G20" s="52"/>
    </row>
    <row r="21" spans="1:9">
      <c r="A21" s="53" t="s">
        <v>0</v>
      </c>
      <c r="B21" s="53" t="s">
        <v>2</v>
      </c>
      <c r="C21" s="6" t="s">
        <v>634</v>
      </c>
      <c r="D21" s="9" t="s">
        <v>636</v>
      </c>
      <c r="E21" s="15" t="s">
        <v>637</v>
      </c>
      <c r="F21" s="6" t="s">
        <v>639</v>
      </c>
      <c r="G21" s="6"/>
    </row>
    <row r="22" spans="1:9">
      <c r="A22" s="53"/>
      <c r="B22" s="53"/>
      <c r="C22" s="9" t="s">
        <v>635</v>
      </c>
      <c r="D22" s="9" t="s">
        <v>608</v>
      </c>
      <c r="E22" s="16" t="s">
        <v>638</v>
      </c>
      <c r="F22" s="16" t="s">
        <v>640</v>
      </c>
      <c r="G22" s="16"/>
      <c r="I22" t="s">
        <v>8</v>
      </c>
    </row>
    <row r="23" spans="1:9">
      <c r="A23" s="3" t="s">
        <v>1</v>
      </c>
      <c r="C23" s="4">
        <v>43715</v>
      </c>
      <c r="D23" s="4">
        <f>C23+7</f>
        <v>43722</v>
      </c>
      <c r="E23" s="14">
        <f t="shared" ref="E23" si="7">D23+7</f>
        <v>43729</v>
      </c>
      <c r="F23" s="14">
        <f>E23+7</f>
        <v>43736</v>
      </c>
      <c r="G23" s="14"/>
    </row>
    <row r="24" spans="1:9">
      <c r="A24" s="3" t="s">
        <v>653</v>
      </c>
      <c r="B24" s="8" t="s">
        <v>654</v>
      </c>
      <c r="C24" s="4">
        <f>C23+12</f>
        <v>43727</v>
      </c>
      <c r="D24" s="4">
        <f t="shared" ref="D24:E24" si="8">D23+12</f>
        <v>43734</v>
      </c>
      <c r="E24" s="4">
        <f t="shared" si="8"/>
        <v>43741</v>
      </c>
      <c r="F24" s="4">
        <f>F23+12</f>
        <v>43748</v>
      </c>
      <c r="G24" s="4"/>
    </row>
    <row r="25" spans="1:9">
      <c r="A25" s="3" t="s">
        <v>30</v>
      </c>
      <c r="B25" s="1" t="s">
        <v>7</v>
      </c>
      <c r="C25" s="4">
        <f>C23+18</f>
        <v>43733</v>
      </c>
      <c r="D25" s="4">
        <f t="shared" ref="D25:E25" si="9">D23+18</f>
        <v>43740</v>
      </c>
      <c r="E25" s="4">
        <f t="shared" si="9"/>
        <v>43747</v>
      </c>
      <c r="F25" s="4">
        <f>F23+18</f>
        <v>43754</v>
      </c>
      <c r="G25" s="4"/>
    </row>
    <row r="26" spans="1:9">
      <c r="E26" s="5"/>
    </row>
    <row r="28" spans="1:9">
      <c r="A28" s="52" t="s">
        <v>613</v>
      </c>
      <c r="B28" s="52"/>
      <c r="C28" s="52"/>
      <c r="D28" s="52"/>
      <c r="E28" s="52"/>
      <c r="F28" s="52"/>
      <c r="G28" s="52"/>
    </row>
    <row r="29" spans="1:9">
      <c r="A29" s="53" t="s">
        <v>0</v>
      </c>
      <c r="B29" s="53" t="s">
        <v>2</v>
      </c>
      <c r="C29" s="86" t="s">
        <v>641</v>
      </c>
      <c r="D29" s="86" t="s">
        <v>642</v>
      </c>
      <c r="E29" s="86" t="s">
        <v>643</v>
      </c>
      <c r="F29" s="86" t="s">
        <v>645</v>
      </c>
      <c r="G29" s="86"/>
    </row>
    <row r="30" spans="1:9">
      <c r="A30" s="53"/>
      <c r="B30" s="53"/>
      <c r="C30" s="86" t="s">
        <v>615</v>
      </c>
      <c r="D30" s="86" t="s">
        <v>616</v>
      </c>
      <c r="E30" s="86" t="s">
        <v>644</v>
      </c>
      <c r="F30" s="86" t="s">
        <v>612</v>
      </c>
      <c r="G30" s="86"/>
    </row>
    <row r="31" spans="1:9">
      <c r="A31" s="3" t="s">
        <v>1</v>
      </c>
      <c r="C31" s="4">
        <v>43715</v>
      </c>
      <c r="D31" s="4">
        <f>C31+7</f>
        <v>43722</v>
      </c>
      <c r="E31" s="4">
        <f>C31+14</f>
        <v>43729</v>
      </c>
      <c r="F31" s="4">
        <f>C31+21</f>
        <v>43736</v>
      </c>
      <c r="G31" s="4"/>
    </row>
    <row r="32" spans="1:9">
      <c r="A32" s="3" t="s">
        <v>31</v>
      </c>
      <c r="B32" s="1" t="s">
        <v>4</v>
      </c>
      <c r="C32" s="4">
        <f>C31+3</f>
        <v>43718</v>
      </c>
      <c r="D32" s="4">
        <f t="shared" ref="D32:G32" si="10">D31+3</f>
        <v>43725</v>
      </c>
      <c r="E32" s="4">
        <f t="shared" si="10"/>
        <v>43732</v>
      </c>
      <c r="F32" s="4">
        <f t="shared" si="10"/>
        <v>43739</v>
      </c>
      <c r="G32" s="4"/>
    </row>
    <row r="33" spans="1:7">
      <c r="A33" s="2" t="s">
        <v>32</v>
      </c>
      <c r="B33" s="1" t="s">
        <v>33</v>
      </c>
      <c r="C33" s="4">
        <f>C31+23</f>
        <v>43738</v>
      </c>
      <c r="D33" s="4">
        <f t="shared" ref="D33:G33" si="11">D31+23</f>
        <v>43745</v>
      </c>
      <c r="E33" s="4">
        <f t="shared" si="11"/>
        <v>43752</v>
      </c>
      <c r="F33" s="4">
        <f t="shared" si="11"/>
        <v>43759</v>
      </c>
      <c r="G33" s="4"/>
    </row>
    <row r="34" spans="1:7">
      <c r="A34" s="2" t="s">
        <v>34</v>
      </c>
      <c r="B34" s="1" t="s">
        <v>35</v>
      </c>
      <c r="C34" s="4">
        <f>C31+24</f>
        <v>43739</v>
      </c>
      <c r="D34" s="4">
        <f t="shared" ref="D34:G34" si="12">D31+24</f>
        <v>43746</v>
      </c>
      <c r="E34" s="4">
        <f t="shared" si="12"/>
        <v>43753</v>
      </c>
      <c r="F34" s="4">
        <f t="shared" si="12"/>
        <v>43760</v>
      </c>
      <c r="G34" s="4"/>
    </row>
    <row r="35" spans="1:7">
      <c r="A35" s="2" t="s">
        <v>36</v>
      </c>
      <c r="B35" s="1" t="s">
        <v>9</v>
      </c>
      <c r="C35" s="4">
        <f>C31+29</f>
        <v>43744</v>
      </c>
      <c r="D35" s="4">
        <f t="shared" ref="D35:G35" si="13">D31+29</f>
        <v>43751</v>
      </c>
      <c r="E35" s="4">
        <f t="shared" si="13"/>
        <v>43758</v>
      </c>
      <c r="F35" s="4">
        <f t="shared" si="13"/>
        <v>43765</v>
      </c>
      <c r="G35" s="4"/>
    </row>
    <row r="36" spans="1:7">
      <c r="A36" s="2" t="s">
        <v>37</v>
      </c>
      <c r="B36" s="1" t="s">
        <v>10</v>
      </c>
      <c r="C36" s="4">
        <f>C31+31</f>
        <v>43746</v>
      </c>
      <c r="D36" s="4">
        <f t="shared" ref="D36:G36" si="14">D31+31</f>
        <v>43753</v>
      </c>
      <c r="E36" s="4">
        <f t="shared" si="14"/>
        <v>43760</v>
      </c>
      <c r="F36" s="4">
        <f t="shared" si="14"/>
        <v>43767</v>
      </c>
      <c r="G36" s="4"/>
    </row>
    <row r="37" spans="1:7">
      <c r="A37" s="2" t="s">
        <v>38</v>
      </c>
      <c r="B37" s="1" t="s">
        <v>12</v>
      </c>
      <c r="C37" s="4">
        <f>C31+33</f>
        <v>43748</v>
      </c>
      <c r="D37" s="4">
        <f t="shared" ref="D37:G37" si="15">D31+33</f>
        <v>43755</v>
      </c>
      <c r="E37" s="4">
        <f t="shared" si="15"/>
        <v>43762</v>
      </c>
      <c r="F37" s="4">
        <f t="shared" si="15"/>
        <v>43769</v>
      </c>
      <c r="G37" s="4"/>
    </row>
    <row r="38" spans="1:7">
      <c r="A38" s="2" t="s">
        <v>39</v>
      </c>
      <c r="B38" s="1" t="s">
        <v>13</v>
      </c>
      <c r="C38" s="4">
        <f>C31+35</f>
        <v>43750</v>
      </c>
      <c r="D38" s="4">
        <f t="shared" ref="D38:G38" si="16">D31+35</f>
        <v>43757</v>
      </c>
      <c r="E38" s="4">
        <f t="shared" si="16"/>
        <v>43764</v>
      </c>
      <c r="F38" s="4">
        <f t="shared" si="16"/>
        <v>43771</v>
      </c>
      <c r="G38" s="4"/>
    </row>
    <row r="41" spans="1:7">
      <c r="A41" s="52" t="s">
        <v>42</v>
      </c>
      <c r="B41" s="52"/>
      <c r="C41" s="52"/>
      <c r="D41" s="52"/>
      <c r="E41" s="52"/>
      <c r="F41" s="52"/>
      <c r="G41" s="52"/>
    </row>
    <row r="42" spans="1:7">
      <c r="A42" s="53" t="s">
        <v>0</v>
      </c>
      <c r="B42" s="53" t="s">
        <v>2</v>
      </c>
      <c r="C42" s="6" t="s">
        <v>646</v>
      </c>
      <c r="D42" s="6" t="s">
        <v>647</v>
      </c>
      <c r="E42" s="6" t="s">
        <v>649</v>
      </c>
      <c r="F42" s="6" t="s">
        <v>650</v>
      </c>
      <c r="G42" s="6" t="s">
        <v>651</v>
      </c>
    </row>
    <row r="43" spans="1:7">
      <c r="A43" s="53"/>
      <c r="B43" s="53"/>
      <c r="C43" s="9" t="s">
        <v>611</v>
      </c>
      <c r="D43" s="9" t="s">
        <v>648</v>
      </c>
      <c r="E43" s="9" t="s">
        <v>617</v>
      </c>
      <c r="F43" s="9" t="s">
        <v>609</v>
      </c>
      <c r="G43" s="9" t="s">
        <v>652</v>
      </c>
    </row>
    <row r="44" spans="1:7">
      <c r="A44" s="3" t="s">
        <v>1</v>
      </c>
      <c r="C44" s="13">
        <v>43710</v>
      </c>
      <c r="D44" s="13">
        <f>C44+7</f>
        <v>43717</v>
      </c>
      <c r="E44" s="4">
        <f>C44+14</f>
        <v>43724</v>
      </c>
      <c r="F44" s="13">
        <f>C44+21</f>
        <v>43731</v>
      </c>
      <c r="G44" s="13">
        <f>D44+21</f>
        <v>43738</v>
      </c>
    </row>
    <row r="45" spans="1:7">
      <c r="A45" s="3" t="s">
        <v>3</v>
      </c>
      <c r="B45" s="1" t="s">
        <v>4</v>
      </c>
      <c r="C45" s="13">
        <f>C44+4</f>
        <v>43714</v>
      </c>
      <c r="D45" s="13">
        <f t="shared" ref="D45:G45" si="17">D44+4</f>
        <v>43721</v>
      </c>
      <c r="E45" s="13">
        <f t="shared" si="17"/>
        <v>43728</v>
      </c>
      <c r="F45" s="13">
        <f t="shared" si="17"/>
        <v>43735</v>
      </c>
      <c r="G45" s="13">
        <f t="shared" si="17"/>
        <v>43742</v>
      </c>
    </row>
    <row r="46" spans="1:7">
      <c r="A46" s="2" t="s">
        <v>32</v>
      </c>
      <c r="B46" s="1" t="s">
        <v>33</v>
      </c>
      <c r="C46" s="13">
        <f>C44+22</f>
        <v>43732</v>
      </c>
      <c r="D46" s="13">
        <f t="shared" ref="D46:G46" si="18">D44+22</f>
        <v>43739</v>
      </c>
      <c r="E46" s="13">
        <f t="shared" si="18"/>
        <v>43746</v>
      </c>
      <c r="F46" s="13">
        <f t="shared" si="18"/>
        <v>43753</v>
      </c>
      <c r="G46" s="13">
        <f t="shared" si="18"/>
        <v>43760</v>
      </c>
    </row>
    <row r="47" spans="1:7">
      <c r="A47" s="2" t="s">
        <v>34</v>
      </c>
      <c r="B47" s="1" t="s">
        <v>35</v>
      </c>
      <c r="C47" s="13">
        <f>C44+23</f>
        <v>43733</v>
      </c>
      <c r="D47" s="13">
        <f t="shared" ref="D47:G47" si="19">D44+23</f>
        <v>43740</v>
      </c>
      <c r="E47" s="13">
        <f t="shared" si="19"/>
        <v>43747</v>
      </c>
      <c r="F47" s="13">
        <f t="shared" si="19"/>
        <v>43754</v>
      </c>
      <c r="G47" s="13">
        <f t="shared" si="19"/>
        <v>43761</v>
      </c>
    </row>
    <row r="48" spans="1:7">
      <c r="A48" s="3" t="s">
        <v>14</v>
      </c>
      <c r="B48" s="1" t="s">
        <v>15</v>
      </c>
      <c r="C48" s="13">
        <f>C44+29</f>
        <v>43739</v>
      </c>
      <c r="D48" s="13">
        <f t="shared" ref="D48:G48" si="20">D44+29</f>
        <v>43746</v>
      </c>
      <c r="E48" s="13">
        <f t="shared" si="20"/>
        <v>43753</v>
      </c>
      <c r="F48" s="13">
        <f t="shared" si="20"/>
        <v>43760</v>
      </c>
      <c r="G48" s="13">
        <f t="shared" si="20"/>
        <v>43767</v>
      </c>
    </row>
    <row r="49" spans="1:7">
      <c r="A49" s="3" t="s">
        <v>16</v>
      </c>
      <c r="B49" s="1" t="s">
        <v>17</v>
      </c>
      <c r="C49" s="13">
        <f>C44+32</f>
        <v>43742</v>
      </c>
      <c r="D49" s="13">
        <f t="shared" ref="D49:G49" si="21">D44+32</f>
        <v>43749</v>
      </c>
      <c r="E49" s="13">
        <f t="shared" si="21"/>
        <v>43756</v>
      </c>
      <c r="F49" s="13">
        <f t="shared" si="21"/>
        <v>43763</v>
      </c>
      <c r="G49" s="13">
        <f t="shared" si="21"/>
        <v>43770</v>
      </c>
    </row>
    <row r="50" spans="1:7">
      <c r="A50" s="3" t="s">
        <v>18</v>
      </c>
      <c r="B50" s="1" t="s">
        <v>19</v>
      </c>
      <c r="C50" s="13">
        <f>C44+35</f>
        <v>43745</v>
      </c>
      <c r="D50" s="13">
        <f t="shared" ref="D50:G50" si="22">D44+35</f>
        <v>43752</v>
      </c>
      <c r="E50" s="13">
        <f t="shared" si="22"/>
        <v>43759</v>
      </c>
      <c r="F50" s="13">
        <f t="shared" si="22"/>
        <v>43766</v>
      </c>
      <c r="G50" s="13">
        <f t="shared" si="22"/>
        <v>43773</v>
      </c>
    </row>
    <row r="51" spans="1:7">
      <c r="A51" s="3" t="s">
        <v>20</v>
      </c>
      <c r="B51" s="1" t="s">
        <v>9</v>
      </c>
      <c r="C51" s="13">
        <f>C44+37</f>
        <v>43747</v>
      </c>
      <c r="D51" s="13">
        <f t="shared" ref="D51:G51" si="23">D44+37</f>
        <v>43754</v>
      </c>
      <c r="E51" s="13">
        <f t="shared" si="23"/>
        <v>43761</v>
      </c>
      <c r="F51" s="13">
        <f t="shared" si="23"/>
        <v>43768</v>
      </c>
      <c r="G51" s="13">
        <f t="shared" si="23"/>
        <v>43775</v>
      </c>
    </row>
    <row r="52" spans="1:7">
      <c r="A52" s="3" t="s">
        <v>11</v>
      </c>
      <c r="B52" s="1" t="s">
        <v>12</v>
      </c>
      <c r="C52" s="13">
        <f>C44+38</f>
        <v>43748</v>
      </c>
      <c r="D52" s="13">
        <f t="shared" ref="D52:G52" si="24">D44+38</f>
        <v>43755</v>
      </c>
      <c r="E52" s="13">
        <f t="shared" si="24"/>
        <v>43762</v>
      </c>
      <c r="F52" s="13">
        <f t="shared" si="24"/>
        <v>43769</v>
      </c>
      <c r="G52" s="13">
        <f t="shared" si="24"/>
        <v>43776</v>
      </c>
    </row>
  </sheetData>
  <mergeCells count="15">
    <mergeCell ref="A42:A43"/>
    <mergeCell ref="B42:B43"/>
    <mergeCell ref="A28:G28"/>
    <mergeCell ref="A29:A30"/>
    <mergeCell ref="B29:B30"/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workbookViewId="0">
      <selection activeCell="G43" sqref="G43"/>
    </sheetView>
  </sheetViews>
  <sheetFormatPr defaultColWidth="9" defaultRowHeight="14.25"/>
  <cols>
    <col min="1" max="1" width="20.25" style="3" customWidth="1"/>
    <col min="2" max="2" width="19.875" style="3" customWidth="1"/>
    <col min="3" max="3" width="29.625" style="3" customWidth="1"/>
    <col min="4" max="4" width="25.75" style="3" customWidth="1"/>
    <col min="5" max="5" width="28.875" style="3" customWidth="1"/>
    <col min="6" max="6" width="29.75" style="3" customWidth="1"/>
    <col min="7" max="7" width="29.25" style="5" customWidth="1"/>
    <col min="8" max="32" width="9" style="5"/>
    <col min="33" max="16384" width="9" style="3"/>
  </cols>
  <sheetData>
    <row r="1" spans="1:33" ht="21" customHeight="1">
      <c r="A1" s="56" t="s">
        <v>231</v>
      </c>
      <c r="B1" s="56"/>
      <c r="C1" s="56"/>
      <c r="D1" s="56"/>
      <c r="E1" s="56"/>
      <c r="F1" s="56"/>
      <c r="G1" s="56"/>
    </row>
    <row r="2" spans="1:33" ht="13.5" customHeight="1">
      <c r="A2" s="53" t="s">
        <v>0</v>
      </c>
      <c r="B2" s="53" t="s">
        <v>2</v>
      </c>
      <c r="C2" s="22" t="s">
        <v>235</v>
      </c>
      <c r="D2" s="18" t="s">
        <v>243</v>
      </c>
      <c r="E2" s="44" t="s">
        <v>244</v>
      </c>
      <c r="F2" s="18" t="s">
        <v>245</v>
      </c>
      <c r="G2" s="18" t="s">
        <v>246</v>
      </c>
      <c r="H2" s="22"/>
      <c r="AG2" s="5"/>
    </row>
    <row r="3" spans="1:33" ht="13.5" customHeight="1">
      <c r="A3" s="53"/>
      <c r="B3" s="53"/>
      <c r="C3" s="46" t="s">
        <v>45</v>
      </c>
      <c r="D3" s="18" t="s">
        <v>228</v>
      </c>
      <c r="E3" s="47" t="s">
        <v>234</v>
      </c>
      <c r="F3" s="18" t="s">
        <v>228</v>
      </c>
      <c r="G3" s="47" t="s">
        <v>228</v>
      </c>
      <c r="H3" s="18"/>
      <c r="AG3" s="5"/>
    </row>
    <row r="4" spans="1:33" ht="18" customHeight="1">
      <c r="A4" s="3" t="s">
        <v>1</v>
      </c>
      <c r="C4" s="48">
        <v>43709</v>
      </c>
      <c r="D4" s="4">
        <f>C4+7</f>
        <v>43716</v>
      </c>
      <c r="E4" s="4">
        <f>D4+7</f>
        <v>43723</v>
      </c>
      <c r="F4" s="11">
        <f>E4+7</f>
        <v>43730</v>
      </c>
      <c r="G4" s="11">
        <f>F4+7</f>
        <v>43737</v>
      </c>
      <c r="H4" s="45"/>
      <c r="AG4" s="5"/>
    </row>
    <row r="5" spans="1:33" ht="13.5" customHeight="1">
      <c r="A5" s="3" t="s">
        <v>46</v>
      </c>
      <c r="B5" s="1" t="s">
        <v>47</v>
      </c>
      <c r="C5" s="48">
        <v>43739</v>
      </c>
      <c r="D5" s="4">
        <f t="shared" ref="D5:D9" si="0">C5+7</f>
        <v>43746</v>
      </c>
      <c r="E5" s="4">
        <f t="shared" ref="E5:E9" si="1">D5+7</f>
        <v>43753</v>
      </c>
      <c r="F5" s="11">
        <f t="shared" ref="F5:F9" si="2">E5+7</f>
        <v>43760</v>
      </c>
      <c r="G5" s="11">
        <f t="shared" ref="G5:G9" si="3">F5+7</f>
        <v>43767</v>
      </c>
      <c r="H5" s="45"/>
      <c r="AG5" s="5"/>
    </row>
    <row r="6" spans="1:33" ht="13.5" customHeight="1">
      <c r="A6" s="3" t="s">
        <v>48</v>
      </c>
      <c r="B6" s="1" t="s">
        <v>49</v>
      </c>
      <c r="C6" s="48">
        <v>43741</v>
      </c>
      <c r="D6" s="4">
        <f t="shared" si="0"/>
        <v>43748</v>
      </c>
      <c r="E6" s="4">
        <f t="shared" si="1"/>
        <v>43755</v>
      </c>
      <c r="F6" s="11">
        <f t="shared" si="2"/>
        <v>43762</v>
      </c>
      <c r="G6" s="11">
        <f t="shared" si="3"/>
        <v>43769</v>
      </c>
      <c r="H6" s="45"/>
      <c r="AG6" s="5"/>
    </row>
    <row r="7" spans="1:33" ht="13.5" customHeight="1">
      <c r="A7" s="3" t="s">
        <v>50</v>
      </c>
      <c r="B7" s="1" t="s">
        <v>51</v>
      </c>
      <c r="C7" s="48">
        <v>43744</v>
      </c>
      <c r="D7" s="4">
        <f t="shared" si="0"/>
        <v>43751</v>
      </c>
      <c r="E7" s="4">
        <f t="shared" si="1"/>
        <v>43758</v>
      </c>
      <c r="F7" s="11">
        <f t="shared" si="2"/>
        <v>43765</v>
      </c>
      <c r="G7" s="11">
        <f t="shared" si="3"/>
        <v>43772</v>
      </c>
      <c r="H7" s="45"/>
      <c r="AG7" s="5"/>
    </row>
    <row r="8" spans="1:33" ht="13.5" customHeight="1">
      <c r="A8" s="3" t="s">
        <v>52</v>
      </c>
      <c r="B8" s="1" t="s">
        <v>53</v>
      </c>
      <c r="C8" s="48">
        <v>43748</v>
      </c>
      <c r="D8" s="4">
        <f t="shared" si="0"/>
        <v>43755</v>
      </c>
      <c r="E8" s="4">
        <f t="shared" si="1"/>
        <v>43762</v>
      </c>
      <c r="F8" s="11">
        <f t="shared" si="2"/>
        <v>43769</v>
      </c>
      <c r="G8" s="11">
        <f t="shared" si="3"/>
        <v>43776</v>
      </c>
      <c r="H8" s="45"/>
      <c r="AG8" s="5"/>
    </row>
    <row r="9" spans="1:33" ht="13.5" customHeight="1">
      <c r="A9" s="3" t="s">
        <v>54</v>
      </c>
      <c r="B9" s="1" t="s">
        <v>55</v>
      </c>
      <c r="C9" s="48">
        <v>43750</v>
      </c>
      <c r="D9" s="4">
        <f t="shared" si="0"/>
        <v>43757</v>
      </c>
      <c r="E9" s="4">
        <f t="shared" si="1"/>
        <v>43764</v>
      </c>
      <c r="F9" s="11">
        <f t="shared" si="2"/>
        <v>43771</v>
      </c>
      <c r="G9" s="11">
        <f t="shared" si="3"/>
        <v>43778</v>
      </c>
      <c r="H9" s="45"/>
      <c r="AG9" s="5"/>
    </row>
    <row r="10" spans="1:33" ht="21.75" customHeight="1">
      <c r="A10" s="52" t="s">
        <v>225</v>
      </c>
      <c r="B10" s="52"/>
      <c r="C10" s="52"/>
      <c r="D10" s="52"/>
      <c r="E10" s="52"/>
      <c r="F10" s="52"/>
      <c r="G10" s="52"/>
    </row>
    <row r="11" spans="1:33" ht="13.5" customHeight="1">
      <c r="A11" s="53" t="s">
        <v>0</v>
      </c>
      <c r="B11" s="53" t="s">
        <v>2</v>
      </c>
      <c r="C11" s="18" t="s">
        <v>239</v>
      </c>
      <c r="D11" s="18" t="s">
        <v>251</v>
      </c>
      <c r="E11" s="47" t="s">
        <v>252</v>
      </c>
      <c r="F11" s="18" t="s">
        <v>253</v>
      </c>
      <c r="G11" s="22" t="s">
        <v>254</v>
      </c>
    </row>
    <row r="12" spans="1:33" s="2" customFormat="1" ht="19.5" customHeight="1">
      <c r="A12" s="53"/>
      <c r="B12" s="53"/>
      <c r="C12" s="18" t="s">
        <v>236</v>
      </c>
      <c r="D12" s="49" t="s">
        <v>247</v>
      </c>
      <c r="E12" s="49" t="s">
        <v>248</v>
      </c>
      <c r="F12" s="18" t="s">
        <v>249</v>
      </c>
      <c r="G12" s="18" t="s">
        <v>250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3" ht="13.5" customHeight="1">
      <c r="A13" s="3" t="s">
        <v>1</v>
      </c>
      <c r="C13" s="4">
        <v>43711</v>
      </c>
      <c r="D13" s="4">
        <f>C13+7</f>
        <v>43718</v>
      </c>
      <c r="E13" s="4">
        <f>D13+7</f>
        <v>43725</v>
      </c>
      <c r="F13" s="4">
        <f>E13+7</f>
        <v>43732</v>
      </c>
      <c r="G13" s="23">
        <f>F13+7</f>
        <v>43739</v>
      </c>
    </row>
    <row r="14" spans="1:33" ht="13.5" customHeight="1">
      <c r="A14" s="3" t="s">
        <v>56</v>
      </c>
      <c r="B14" s="1" t="s">
        <v>57</v>
      </c>
      <c r="C14" s="4">
        <v>43718</v>
      </c>
      <c r="D14" s="4">
        <f t="shared" ref="D14:D18" si="4">C14+7</f>
        <v>43725</v>
      </c>
      <c r="E14" s="4">
        <f t="shared" ref="E14:F18" si="5">D14+7</f>
        <v>43732</v>
      </c>
      <c r="F14" s="4">
        <f t="shared" si="5"/>
        <v>43739</v>
      </c>
      <c r="G14" s="23">
        <f t="shared" ref="G14:G18" si="6">F14+7</f>
        <v>43746</v>
      </c>
    </row>
    <row r="15" spans="1:33" ht="13.5" customHeight="1">
      <c r="A15" s="3" t="s">
        <v>58</v>
      </c>
      <c r="B15" s="1" t="s">
        <v>59</v>
      </c>
      <c r="C15" s="4">
        <v>43735</v>
      </c>
      <c r="D15" s="4">
        <f t="shared" si="4"/>
        <v>43742</v>
      </c>
      <c r="E15" s="4">
        <f t="shared" si="5"/>
        <v>43749</v>
      </c>
      <c r="F15" s="4">
        <f t="shared" si="5"/>
        <v>43756</v>
      </c>
      <c r="G15" s="23">
        <f t="shared" si="6"/>
        <v>43763</v>
      </c>
    </row>
    <row r="16" spans="1:33" ht="13.5" customHeight="1">
      <c r="A16" s="3" t="s">
        <v>60</v>
      </c>
      <c r="B16" s="1" t="s">
        <v>61</v>
      </c>
      <c r="C16" s="4">
        <v>43740</v>
      </c>
      <c r="D16" s="4">
        <f t="shared" si="4"/>
        <v>43747</v>
      </c>
      <c r="E16" s="4">
        <f t="shared" si="5"/>
        <v>43754</v>
      </c>
      <c r="F16" s="4">
        <f t="shared" si="5"/>
        <v>43761</v>
      </c>
      <c r="G16" s="23">
        <f t="shared" si="6"/>
        <v>43768</v>
      </c>
    </row>
    <row r="17" spans="1:7" ht="13.5" customHeight="1">
      <c r="A17" s="3" t="s">
        <v>62</v>
      </c>
      <c r="B17" s="1" t="s">
        <v>63</v>
      </c>
      <c r="C17" s="4">
        <v>43743</v>
      </c>
      <c r="D17" s="4">
        <f t="shared" si="4"/>
        <v>43750</v>
      </c>
      <c r="E17" s="4">
        <f t="shared" si="5"/>
        <v>43757</v>
      </c>
      <c r="F17" s="4">
        <f t="shared" si="5"/>
        <v>43764</v>
      </c>
      <c r="G17" s="23">
        <f t="shared" si="6"/>
        <v>43771</v>
      </c>
    </row>
    <row r="18" spans="1:7" ht="21" customHeight="1">
      <c r="A18" s="3" t="s">
        <v>64</v>
      </c>
      <c r="B18" s="1" t="s">
        <v>65</v>
      </c>
      <c r="C18" s="4">
        <v>43747</v>
      </c>
      <c r="D18" s="4">
        <f t="shared" si="4"/>
        <v>43754</v>
      </c>
      <c r="E18" s="4">
        <f t="shared" si="5"/>
        <v>43761</v>
      </c>
      <c r="F18" s="4">
        <f t="shared" si="5"/>
        <v>43768</v>
      </c>
      <c r="G18" s="23">
        <f t="shared" si="6"/>
        <v>43775</v>
      </c>
    </row>
    <row r="19" spans="1:7" ht="24.75" customHeight="1">
      <c r="A19" s="52" t="s">
        <v>232</v>
      </c>
      <c r="B19" s="52"/>
      <c r="C19" s="52"/>
      <c r="D19" s="52"/>
      <c r="E19" s="52"/>
      <c r="F19" s="52"/>
      <c r="G19" s="52"/>
    </row>
    <row r="20" spans="1:7" ht="13.5" customHeight="1">
      <c r="A20" s="53" t="s">
        <v>0</v>
      </c>
      <c r="B20" s="53" t="s">
        <v>2</v>
      </c>
      <c r="C20" s="18" t="s">
        <v>240</v>
      </c>
      <c r="D20" s="18" t="s">
        <v>257</v>
      </c>
      <c r="E20" s="18" t="s">
        <v>258</v>
      </c>
      <c r="F20" s="18" t="s">
        <v>259</v>
      </c>
      <c r="G20" s="22" t="s">
        <v>260</v>
      </c>
    </row>
    <row r="21" spans="1:7" ht="13.5" customHeight="1">
      <c r="A21" s="53"/>
      <c r="B21" s="53"/>
      <c r="C21" s="44" t="s">
        <v>237</v>
      </c>
      <c r="D21" s="18" t="s">
        <v>233</v>
      </c>
      <c r="E21" s="18" t="s">
        <v>229</v>
      </c>
      <c r="F21" s="18" t="s">
        <v>255</v>
      </c>
      <c r="G21" s="18" t="s">
        <v>256</v>
      </c>
    </row>
    <row r="22" spans="1:7" ht="13.5" customHeight="1">
      <c r="A22" s="3" t="s">
        <v>1</v>
      </c>
      <c r="B22" s="1"/>
      <c r="C22" s="4">
        <v>43709</v>
      </c>
      <c r="D22" s="4">
        <f>C22+7</f>
        <v>43716</v>
      </c>
      <c r="E22" s="11">
        <f>D22+7</f>
        <v>43723</v>
      </c>
      <c r="F22" s="11">
        <f>E22+7</f>
        <v>43730</v>
      </c>
      <c r="G22" s="48">
        <f>F22+7</f>
        <v>43737</v>
      </c>
    </row>
    <row r="23" spans="1:7" ht="13.5" customHeight="1">
      <c r="A23" s="3" t="s">
        <v>56</v>
      </c>
      <c r="B23" s="1" t="s">
        <v>57</v>
      </c>
      <c r="C23" s="4">
        <v>43718</v>
      </c>
      <c r="D23" s="4">
        <f t="shared" ref="D23:D26" si="7">C23+7</f>
        <v>43725</v>
      </c>
      <c r="E23" s="11">
        <f t="shared" ref="E23:E27" si="8">D23+7</f>
        <v>43732</v>
      </c>
      <c r="F23" s="11">
        <f t="shared" ref="F23:G27" si="9">E23+7</f>
        <v>43739</v>
      </c>
      <c r="G23" s="48">
        <f t="shared" si="9"/>
        <v>43746</v>
      </c>
    </row>
    <row r="24" spans="1:7" ht="13.5" customHeight="1">
      <c r="A24" s="3" t="s">
        <v>66</v>
      </c>
      <c r="B24" s="1" t="s">
        <v>67</v>
      </c>
      <c r="C24" s="4">
        <v>43734</v>
      </c>
      <c r="D24" s="4">
        <f t="shared" si="7"/>
        <v>43741</v>
      </c>
      <c r="E24" s="11">
        <f t="shared" si="8"/>
        <v>43748</v>
      </c>
      <c r="F24" s="11">
        <f t="shared" si="9"/>
        <v>43755</v>
      </c>
      <c r="G24" s="48">
        <f t="shared" si="9"/>
        <v>43762</v>
      </c>
    </row>
    <row r="25" spans="1:7" ht="13.5" customHeight="1">
      <c r="A25" s="20" t="s">
        <v>68</v>
      </c>
      <c r="B25" s="1" t="s">
        <v>69</v>
      </c>
      <c r="C25" s="4">
        <v>43737</v>
      </c>
      <c r="D25" s="4">
        <f t="shared" si="7"/>
        <v>43744</v>
      </c>
      <c r="E25" s="11">
        <f t="shared" si="8"/>
        <v>43751</v>
      </c>
      <c r="F25" s="11">
        <f t="shared" si="9"/>
        <v>43758</v>
      </c>
      <c r="G25" s="48">
        <f t="shared" si="9"/>
        <v>43765</v>
      </c>
    </row>
    <row r="26" spans="1:7" ht="13.5" customHeight="1">
      <c r="A26" s="3" t="s">
        <v>70</v>
      </c>
      <c r="B26" s="1" t="s">
        <v>71</v>
      </c>
      <c r="C26" s="4">
        <v>43740</v>
      </c>
      <c r="D26" s="4">
        <f t="shared" si="7"/>
        <v>43747</v>
      </c>
      <c r="E26" s="11">
        <f t="shared" si="8"/>
        <v>43754</v>
      </c>
      <c r="F26" s="11">
        <f t="shared" si="9"/>
        <v>43761</v>
      </c>
      <c r="G26" s="48">
        <f t="shared" si="9"/>
        <v>43768</v>
      </c>
    </row>
    <row r="27" spans="1:7" ht="17.25" customHeight="1">
      <c r="A27" s="20" t="s">
        <v>72</v>
      </c>
      <c r="B27" s="1" t="s">
        <v>73</v>
      </c>
      <c r="C27" s="4">
        <v>43743</v>
      </c>
      <c r="D27" s="4">
        <f>C27+7</f>
        <v>43750</v>
      </c>
      <c r="E27" s="11">
        <f t="shared" si="8"/>
        <v>43757</v>
      </c>
      <c r="F27" s="11">
        <f t="shared" si="9"/>
        <v>43764</v>
      </c>
      <c r="G27" s="48">
        <f t="shared" si="9"/>
        <v>43771</v>
      </c>
    </row>
    <row r="28" spans="1:7" ht="23.25" customHeight="1">
      <c r="A28" s="52" t="s">
        <v>230</v>
      </c>
      <c r="B28" s="52"/>
      <c r="C28" s="52"/>
      <c r="D28" s="52"/>
      <c r="E28" s="52"/>
      <c r="F28" s="52"/>
      <c r="G28" s="52"/>
    </row>
    <row r="29" spans="1:7" ht="13.5" customHeight="1">
      <c r="A29" s="53" t="s">
        <v>0</v>
      </c>
      <c r="B29" s="53" t="s">
        <v>2</v>
      </c>
      <c r="C29" s="18" t="s">
        <v>241</v>
      </c>
      <c r="D29" s="18" t="s">
        <v>264</v>
      </c>
      <c r="E29" s="18" t="s">
        <v>265</v>
      </c>
      <c r="F29" s="18" t="s">
        <v>266</v>
      </c>
      <c r="G29" s="22" t="s">
        <v>267</v>
      </c>
    </row>
    <row r="30" spans="1:7" ht="13.5" customHeight="1">
      <c r="A30" s="53"/>
      <c r="B30" s="53"/>
      <c r="C30" s="21" t="s">
        <v>238</v>
      </c>
      <c r="D30" s="21" t="s">
        <v>261</v>
      </c>
      <c r="E30" s="21" t="s">
        <v>238</v>
      </c>
      <c r="F30" s="21" t="s">
        <v>262</v>
      </c>
      <c r="G30" s="21" t="s">
        <v>263</v>
      </c>
    </row>
    <row r="31" spans="1:7" ht="13.5" customHeight="1">
      <c r="A31" s="3" t="s">
        <v>1</v>
      </c>
      <c r="C31" s="4">
        <v>43706</v>
      </c>
      <c r="D31" s="4">
        <f>C31+7</f>
        <v>43713</v>
      </c>
      <c r="E31" s="4">
        <f>D31+7</f>
        <v>43720</v>
      </c>
      <c r="F31" s="11">
        <f>E31+7</f>
        <v>43727</v>
      </c>
      <c r="G31" s="48">
        <f>F31+7</f>
        <v>43734</v>
      </c>
    </row>
    <row r="32" spans="1:7" ht="13.5" customHeight="1">
      <c r="A32" s="3" t="s">
        <v>56</v>
      </c>
      <c r="B32" s="1" t="s">
        <v>57</v>
      </c>
      <c r="C32" s="4">
        <v>43713</v>
      </c>
      <c r="D32" s="4">
        <f t="shared" ref="D32:D37" si="10">C32+7</f>
        <v>43720</v>
      </c>
      <c r="E32" s="4">
        <f t="shared" ref="E32:E37" si="11">D32+7</f>
        <v>43727</v>
      </c>
      <c r="F32" s="11">
        <f t="shared" ref="F32:F37" si="12">E32+7</f>
        <v>43734</v>
      </c>
      <c r="G32" s="48">
        <f t="shared" ref="G32:G37" si="13">F32+7</f>
        <v>43741</v>
      </c>
    </row>
    <row r="33" spans="1:7" ht="13.5" customHeight="1">
      <c r="A33" s="3" t="s">
        <v>74</v>
      </c>
      <c r="B33" s="1" t="s">
        <v>75</v>
      </c>
      <c r="C33" s="4">
        <v>43729</v>
      </c>
      <c r="D33" s="4">
        <f t="shared" si="10"/>
        <v>43736</v>
      </c>
      <c r="E33" s="4">
        <f t="shared" si="11"/>
        <v>43743</v>
      </c>
      <c r="F33" s="11">
        <f t="shared" si="12"/>
        <v>43750</v>
      </c>
      <c r="G33" s="48">
        <f t="shared" si="13"/>
        <v>43757</v>
      </c>
    </row>
    <row r="34" spans="1:7" ht="13.5" customHeight="1">
      <c r="A34" s="3" t="s">
        <v>76</v>
      </c>
      <c r="B34" s="1" t="s">
        <v>77</v>
      </c>
      <c r="C34" s="4">
        <v>43733</v>
      </c>
      <c r="D34" s="4">
        <f t="shared" si="10"/>
        <v>43740</v>
      </c>
      <c r="E34" s="4">
        <f t="shared" si="11"/>
        <v>43747</v>
      </c>
      <c r="F34" s="11">
        <f t="shared" si="12"/>
        <v>43754</v>
      </c>
      <c r="G34" s="48">
        <f t="shared" si="13"/>
        <v>43761</v>
      </c>
    </row>
    <row r="35" spans="1:7" ht="13.5" customHeight="1">
      <c r="A35" s="3" t="s">
        <v>78</v>
      </c>
      <c r="B35" s="1" t="s">
        <v>79</v>
      </c>
      <c r="C35" s="4">
        <v>43736</v>
      </c>
      <c r="D35" s="4">
        <f t="shared" si="10"/>
        <v>43743</v>
      </c>
      <c r="E35" s="4">
        <f t="shared" si="11"/>
        <v>43750</v>
      </c>
      <c r="F35" s="11">
        <f t="shared" si="12"/>
        <v>43757</v>
      </c>
      <c r="G35" s="48">
        <f t="shared" si="13"/>
        <v>43764</v>
      </c>
    </row>
    <row r="36" spans="1:7" ht="13.5" customHeight="1">
      <c r="A36" s="3" t="s">
        <v>80</v>
      </c>
      <c r="B36" s="1" t="s">
        <v>81</v>
      </c>
      <c r="C36" s="4">
        <v>43738</v>
      </c>
      <c r="D36" s="4">
        <f t="shared" si="10"/>
        <v>43745</v>
      </c>
      <c r="E36" s="4">
        <f t="shared" si="11"/>
        <v>43752</v>
      </c>
      <c r="F36" s="11">
        <f t="shared" si="12"/>
        <v>43759</v>
      </c>
      <c r="G36" s="48">
        <f t="shared" si="13"/>
        <v>43766</v>
      </c>
    </row>
    <row r="37" spans="1:7" ht="18.75" customHeight="1">
      <c r="A37" s="3" t="s">
        <v>82</v>
      </c>
      <c r="B37" s="1" t="s">
        <v>83</v>
      </c>
      <c r="C37" s="4">
        <v>43743</v>
      </c>
      <c r="D37" s="4">
        <f t="shared" si="10"/>
        <v>43750</v>
      </c>
      <c r="E37" s="4">
        <f t="shared" si="11"/>
        <v>43757</v>
      </c>
      <c r="F37" s="11">
        <f t="shared" si="12"/>
        <v>43764</v>
      </c>
      <c r="G37" s="48">
        <f t="shared" si="13"/>
        <v>43771</v>
      </c>
    </row>
    <row r="38" spans="1:7" ht="18.75" customHeight="1">
      <c r="A38" s="20" t="s">
        <v>226</v>
      </c>
      <c r="B38" s="17" t="s">
        <v>227</v>
      </c>
      <c r="C38" s="44" t="s">
        <v>242</v>
      </c>
      <c r="D38" s="44" t="s">
        <v>270</v>
      </c>
      <c r="E38" s="44" t="s">
        <v>271</v>
      </c>
      <c r="F38" s="4" t="s">
        <v>268</v>
      </c>
      <c r="G38" s="23" t="s">
        <v>269</v>
      </c>
    </row>
    <row r="39" spans="1:7">
      <c r="A39" s="20"/>
      <c r="B39" s="17"/>
      <c r="C39" s="43">
        <v>43741</v>
      </c>
      <c r="D39" s="43">
        <f>C39+7</f>
        <v>43748</v>
      </c>
      <c r="E39" s="43">
        <f t="shared" ref="E39:G39" si="14">D39+7</f>
        <v>43755</v>
      </c>
      <c r="F39" s="43">
        <f t="shared" si="14"/>
        <v>43762</v>
      </c>
      <c r="G39" s="43">
        <f t="shared" si="14"/>
        <v>43769</v>
      </c>
    </row>
  </sheetData>
  <mergeCells count="12">
    <mergeCell ref="A29:A30"/>
    <mergeCell ref="B29:B30"/>
    <mergeCell ref="A1:G1"/>
    <mergeCell ref="A10:G10"/>
    <mergeCell ref="A19:G19"/>
    <mergeCell ref="A28:G28"/>
    <mergeCell ref="A20:A21"/>
    <mergeCell ref="B20:B21"/>
    <mergeCell ref="A11:A12"/>
    <mergeCell ref="B11:B12"/>
    <mergeCell ref="A2:A3"/>
    <mergeCell ref="B2:B3"/>
  </mergeCells>
  <phoneticPr fontId="1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R10" sqref="R10"/>
    </sheetView>
  </sheetViews>
  <sheetFormatPr defaultRowHeight="14.25"/>
  <cols>
    <col min="1" max="1" width="10.75" style="25" customWidth="1"/>
    <col min="2" max="2" width="22.75" style="25" customWidth="1"/>
    <col min="3" max="3" width="12.375" style="25" customWidth="1"/>
    <col min="4" max="4" width="7.625" style="25" customWidth="1"/>
    <col min="5" max="13" width="6.75" style="25" customWidth="1"/>
    <col min="14" max="14" width="7.75" style="25" customWidth="1"/>
    <col min="15" max="21" width="7.875" style="25" customWidth="1"/>
    <col min="22" max="22" width="7.625" style="25" customWidth="1"/>
    <col min="23" max="23" width="7.5" style="25" customWidth="1"/>
    <col min="24" max="16384" width="9" style="25"/>
  </cols>
  <sheetData>
    <row r="1" spans="1:19" s="24" customFormat="1" ht="12" customHeight="1">
      <c r="A1" s="58" t="s">
        <v>272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O1" s="78" t="s">
        <v>273</v>
      </c>
      <c r="P1" s="78"/>
      <c r="Q1" s="78"/>
      <c r="R1" s="78"/>
      <c r="S1" s="78"/>
    </row>
    <row r="2" spans="1:19" ht="12" customHeight="1">
      <c r="A2" s="57" t="s">
        <v>84</v>
      </c>
      <c r="B2" s="57" t="s">
        <v>84</v>
      </c>
      <c r="C2" s="57" t="s">
        <v>85</v>
      </c>
      <c r="D2" s="57" t="s">
        <v>274</v>
      </c>
      <c r="E2" s="57" t="s">
        <v>86</v>
      </c>
      <c r="F2" s="57" t="s">
        <v>275</v>
      </c>
      <c r="G2" s="57" t="s">
        <v>87</v>
      </c>
      <c r="H2" s="57" t="s">
        <v>276</v>
      </c>
      <c r="I2" s="57" t="s">
        <v>88</v>
      </c>
      <c r="J2" s="57" t="s">
        <v>277</v>
      </c>
      <c r="K2" s="57" t="s">
        <v>89</v>
      </c>
      <c r="L2" s="57" t="s">
        <v>278</v>
      </c>
      <c r="M2" s="57" t="s">
        <v>90</v>
      </c>
      <c r="O2" s="78"/>
      <c r="P2" s="78"/>
      <c r="Q2" s="78"/>
      <c r="R2" s="78"/>
      <c r="S2" s="78"/>
    </row>
    <row r="3" spans="1:19" ht="12" customHeight="1">
      <c r="A3" s="57" t="s">
        <v>84</v>
      </c>
      <c r="B3" s="57" t="s">
        <v>84</v>
      </c>
      <c r="C3" s="57" t="s">
        <v>85</v>
      </c>
      <c r="D3" s="50" t="s">
        <v>91</v>
      </c>
      <c r="E3" s="50" t="s">
        <v>91</v>
      </c>
      <c r="F3" s="50" t="s">
        <v>92</v>
      </c>
      <c r="G3" s="50" t="s">
        <v>92</v>
      </c>
      <c r="H3" s="50" t="s">
        <v>93</v>
      </c>
      <c r="I3" s="50" t="s">
        <v>94</v>
      </c>
      <c r="J3" s="50" t="s">
        <v>94</v>
      </c>
      <c r="K3" s="50" t="s">
        <v>95</v>
      </c>
      <c r="L3" s="50" t="s">
        <v>96</v>
      </c>
      <c r="M3" s="50" t="s">
        <v>92</v>
      </c>
      <c r="O3" s="78"/>
      <c r="P3" s="78"/>
      <c r="Q3" s="78"/>
      <c r="R3" s="78"/>
      <c r="S3" s="78"/>
    </row>
    <row r="4" spans="1:19" ht="12" customHeight="1">
      <c r="A4" s="26" t="s">
        <v>105</v>
      </c>
      <c r="B4" s="27" t="s">
        <v>106</v>
      </c>
      <c r="C4" s="26" t="s">
        <v>279</v>
      </c>
      <c r="D4" s="26" t="s">
        <v>280</v>
      </c>
      <c r="E4" s="26" t="s">
        <v>280</v>
      </c>
      <c r="F4" s="26" t="s">
        <v>281</v>
      </c>
      <c r="G4" s="26" t="s">
        <v>282</v>
      </c>
      <c r="H4" s="26" t="s">
        <v>283</v>
      </c>
      <c r="I4" s="26" t="s">
        <v>284</v>
      </c>
      <c r="J4" s="26" t="s">
        <v>284</v>
      </c>
      <c r="K4" s="26" t="s">
        <v>285</v>
      </c>
      <c r="L4" s="26" t="s">
        <v>286</v>
      </c>
      <c r="M4" s="26" t="s">
        <v>287</v>
      </c>
      <c r="O4" s="78"/>
      <c r="P4" s="78"/>
      <c r="Q4" s="78"/>
      <c r="R4" s="78"/>
      <c r="S4" s="78"/>
    </row>
    <row r="5" spans="1:19" ht="12" customHeight="1">
      <c r="A5" s="26" t="s">
        <v>288</v>
      </c>
      <c r="B5" s="27" t="s">
        <v>289</v>
      </c>
      <c r="C5" s="26" t="s">
        <v>290</v>
      </c>
      <c r="D5" s="26" t="s">
        <v>291</v>
      </c>
      <c r="E5" s="26" t="s">
        <v>291</v>
      </c>
      <c r="F5" s="26" t="s">
        <v>292</v>
      </c>
      <c r="G5" s="26" t="s">
        <v>293</v>
      </c>
      <c r="H5" s="26" t="s">
        <v>294</v>
      </c>
      <c r="I5" s="26" t="s">
        <v>295</v>
      </c>
      <c r="J5" s="26" t="s">
        <v>295</v>
      </c>
      <c r="K5" s="26" t="s">
        <v>296</v>
      </c>
      <c r="L5" s="26" t="s">
        <v>297</v>
      </c>
      <c r="M5" s="26" t="s">
        <v>298</v>
      </c>
      <c r="O5" s="78"/>
      <c r="P5" s="78"/>
      <c r="Q5" s="78"/>
      <c r="R5" s="78"/>
      <c r="S5" s="78"/>
    </row>
    <row r="6" spans="1:19" ht="12" customHeight="1">
      <c r="A6" s="26" t="s">
        <v>97</v>
      </c>
      <c r="B6" s="27" t="s">
        <v>98</v>
      </c>
      <c r="C6" s="26" t="s">
        <v>299</v>
      </c>
      <c r="D6" s="26" t="s">
        <v>300</v>
      </c>
      <c r="E6" s="26" t="s">
        <v>300</v>
      </c>
      <c r="F6" s="26" t="s">
        <v>287</v>
      </c>
      <c r="G6" s="26" t="s">
        <v>301</v>
      </c>
      <c r="H6" s="26" t="s">
        <v>302</v>
      </c>
      <c r="I6" s="26" t="s">
        <v>303</v>
      </c>
      <c r="J6" s="26" t="s">
        <v>303</v>
      </c>
      <c r="K6" s="26" t="s">
        <v>304</v>
      </c>
      <c r="L6" s="26" t="s">
        <v>305</v>
      </c>
      <c r="M6" s="26" t="s">
        <v>306</v>
      </c>
      <c r="O6" s="78"/>
      <c r="P6" s="78"/>
      <c r="Q6" s="78"/>
      <c r="R6" s="78"/>
      <c r="S6" s="78"/>
    </row>
    <row r="7" spans="1:19" ht="12" customHeight="1">
      <c r="A7" s="26" t="s">
        <v>99</v>
      </c>
      <c r="B7" s="27" t="s">
        <v>100</v>
      </c>
      <c r="C7" s="26" t="s">
        <v>307</v>
      </c>
      <c r="D7" s="26" t="s">
        <v>285</v>
      </c>
      <c r="E7" s="26" t="s">
        <v>285</v>
      </c>
      <c r="F7" s="26" t="s">
        <v>298</v>
      </c>
      <c r="G7" s="26" t="s">
        <v>308</v>
      </c>
      <c r="H7" s="26" t="s">
        <v>309</v>
      </c>
      <c r="I7" s="26" t="s">
        <v>310</v>
      </c>
      <c r="J7" s="26" t="s">
        <v>310</v>
      </c>
      <c r="K7" s="26" t="s">
        <v>311</v>
      </c>
      <c r="L7" s="26" t="s">
        <v>312</v>
      </c>
      <c r="M7" s="26" t="s">
        <v>313</v>
      </c>
      <c r="O7" s="24"/>
      <c r="P7" s="24"/>
      <c r="Q7" s="24"/>
      <c r="R7" s="24"/>
      <c r="S7" s="24"/>
    </row>
    <row r="8" spans="1:19" ht="12" customHeight="1">
      <c r="A8" s="26" t="s">
        <v>101</v>
      </c>
      <c r="B8" s="27" t="s">
        <v>102</v>
      </c>
      <c r="C8" s="26" t="s">
        <v>299</v>
      </c>
      <c r="D8" s="26" t="s">
        <v>296</v>
      </c>
      <c r="E8" s="26" t="s">
        <v>296</v>
      </c>
      <c r="F8" s="26" t="s">
        <v>306</v>
      </c>
      <c r="G8" s="26" t="s">
        <v>314</v>
      </c>
      <c r="H8" s="26" t="s">
        <v>315</v>
      </c>
      <c r="I8" s="26" t="s">
        <v>316</v>
      </c>
      <c r="J8" s="26" t="s">
        <v>316</v>
      </c>
      <c r="K8" s="26" t="s">
        <v>317</v>
      </c>
      <c r="L8" s="26" t="s">
        <v>318</v>
      </c>
      <c r="M8" s="26" t="s">
        <v>319</v>
      </c>
    </row>
    <row r="11" spans="1:19" ht="12" customHeight="1">
      <c r="A11" s="58" t="s">
        <v>320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9" ht="12" customHeight="1">
      <c r="A12" s="57" t="s">
        <v>84</v>
      </c>
      <c r="B12" s="57" t="s">
        <v>84</v>
      </c>
      <c r="C12" s="57" t="s">
        <v>85</v>
      </c>
      <c r="D12" s="57" t="s">
        <v>86</v>
      </c>
      <c r="E12" s="57" t="s">
        <v>86</v>
      </c>
      <c r="F12" s="57" t="s">
        <v>107</v>
      </c>
      <c r="G12" s="57" t="s">
        <v>107</v>
      </c>
      <c r="H12" s="57" t="s">
        <v>108</v>
      </c>
      <c r="I12" s="57" t="s">
        <v>108</v>
      </c>
      <c r="J12" s="57" t="s">
        <v>109</v>
      </c>
      <c r="K12" s="57" t="s">
        <v>109</v>
      </c>
      <c r="L12" s="57" t="s">
        <v>110</v>
      </c>
      <c r="M12" s="57" t="s">
        <v>110</v>
      </c>
      <c r="N12" s="57" t="s">
        <v>111</v>
      </c>
      <c r="O12" s="57" t="s">
        <v>111</v>
      </c>
    </row>
    <row r="13" spans="1:19" ht="12" customHeight="1">
      <c r="A13" s="57" t="s">
        <v>84</v>
      </c>
      <c r="B13" s="57" t="s">
        <v>84</v>
      </c>
      <c r="C13" s="57" t="s">
        <v>85</v>
      </c>
      <c r="D13" s="50" t="s">
        <v>92</v>
      </c>
      <c r="E13" s="28" t="s">
        <v>321</v>
      </c>
      <c r="F13" s="50" t="s">
        <v>92</v>
      </c>
      <c r="G13" s="50" t="s">
        <v>92</v>
      </c>
      <c r="H13" s="50" t="s">
        <v>112</v>
      </c>
      <c r="I13" s="50" t="s">
        <v>112</v>
      </c>
      <c r="J13" s="50" t="s">
        <v>95</v>
      </c>
      <c r="K13" s="50" t="s">
        <v>91</v>
      </c>
      <c r="L13" s="50" t="s">
        <v>112</v>
      </c>
      <c r="M13" s="50" t="s">
        <v>93</v>
      </c>
      <c r="N13" s="50" t="s">
        <v>94</v>
      </c>
      <c r="O13" s="50" t="s">
        <v>95</v>
      </c>
    </row>
    <row r="14" spans="1:19" ht="12" customHeight="1">
      <c r="A14" s="26" t="s">
        <v>116</v>
      </c>
      <c r="B14" s="27" t="s">
        <v>117</v>
      </c>
      <c r="C14" s="26" t="s">
        <v>322</v>
      </c>
      <c r="D14" s="26" t="s">
        <v>323</v>
      </c>
      <c r="E14" s="26" t="s">
        <v>323</v>
      </c>
      <c r="F14" s="26" t="s">
        <v>324</v>
      </c>
      <c r="G14" s="26" t="s">
        <v>324</v>
      </c>
      <c r="H14" s="26" t="s">
        <v>325</v>
      </c>
      <c r="I14" s="26" t="s">
        <v>325</v>
      </c>
      <c r="J14" s="26" t="s">
        <v>300</v>
      </c>
      <c r="K14" s="26" t="s">
        <v>326</v>
      </c>
      <c r="L14" s="26" t="s">
        <v>292</v>
      </c>
      <c r="M14" s="26" t="s">
        <v>293</v>
      </c>
      <c r="N14" s="26" t="s">
        <v>283</v>
      </c>
      <c r="O14" s="26" t="s">
        <v>285</v>
      </c>
      <c r="P14" s="29"/>
    </row>
    <row r="15" spans="1:19" ht="12" customHeight="1">
      <c r="A15" s="26" t="s">
        <v>118</v>
      </c>
      <c r="B15" s="27" t="s">
        <v>119</v>
      </c>
      <c r="C15" s="26" t="s">
        <v>327</v>
      </c>
      <c r="D15" s="26" t="s">
        <v>324</v>
      </c>
      <c r="E15" s="26" t="s">
        <v>324</v>
      </c>
      <c r="F15" s="26" t="s">
        <v>328</v>
      </c>
      <c r="G15" s="26" t="s">
        <v>328</v>
      </c>
      <c r="H15" s="26" t="s">
        <v>281</v>
      </c>
      <c r="I15" s="26" t="s">
        <v>281</v>
      </c>
      <c r="J15" s="26" t="s">
        <v>285</v>
      </c>
      <c r="K15" s="26" t="s">
        <v>329</v>
      </c>
      <c r="L15" s="26" t="s">
        <v>287</v>
      </c>
      <c r="M15" s="26" t="s">
        <v>301</v>
      </c>
      <c r="N15" s="26" t="s">
        <v>294</v>
      </c>
      <c r="O15" s="26" t="s">
        <v>296</v>
      </c>
      <c r="P15" s="29"/>
    </row>
    <row r="16" spans="1:19" ht="12" customHeight="1">
      <c r="A16" s="26" t="s">
        <v>120</v>
      </c>
      <c r="B16" s="27" t="s">
        <v>121</v>
      </c>
      <c r="C16" s="26" t="s">
        <v>330</v>
      </c>
      <c r="D16" s="26" t="s">
        <v>328</v>
      </c>
      <c r="E16" s="26" t="s">
        <v>328</v>
      </c>
      <c r="F16" s="26" t="s">
        <v>331</v>
      </c>
      <c r="G16" s="26" t="s">
        <v>331</v>
      </c>
      <c r="H16" s="26" t="s">
        <v>292</v>
      </c>
      <c r="I16" s="26" t="s">
        <v>292</v>
      </c>
      <c r="J16" s="26" t="s">
        <v>296</v>
      </c>
      <c r="K16" s="26" t="s">
        <v>332</v>
      </c>
      <c r="L16" s="26" t="s">
        <v>298</v>
      </c>
      <c r="M16" s="26" t="s">
        <v>308</v>
      </c>
      <c r="N16" s="26" t="s">
        <v>302</v>
      </c>
      <c r="O16" s="26" t="s">
        <v>304</v>
      </c>
      <c r="P16" s="29"/>
    </row>
    <row r="17" spans="1:17" ht="12" customHeight="1">
      <c r="A17" s="26" t="s">
        <v>333</v>
      </c>
      <c r="B17" s="27" t="s">
        <v>334</v>
      </c>
      <c r="C17" s="26" t="s">
        <v>170</v>
      </c>
      <c r="D17" s="26" t="s">
        <v>331</v>
      </c>
      <c r="E17" s="26" t="s">
        <v>331</v>
      </c>
      <c r="F17" s="26" t="s">
        <v>286</v>
      </c>
      <c r="G17" s="26" t="s">
        <v>286</v>
      </c>
      <c r="H17" s="26" t="s">
        <v>287</v>
      </c>
      <c r="I17" s="26" t="s">
        <v>287</v>
      </c>
      <c r="J17" s="26" t="s">
        <v>304</v>
      </c>
      <c r="K17" s="26" t="s">
        <v>335</v>
      </c>
      <c r="L17" s="26" t="s">
        <v>306</v>
      </c>
      <c r="M17" s="26" t="s">
        <v>314</v>
      </c>
      <c r="N17" s="26" t="s">
        <v>309</v>
      </c>
      <c r="O17" s="26" t="s">
        <v>311</v>
      </c>
      <c r="P17" s="29"/>
    </row>
    <row r="18" spans="1:17" ht="12" customHeight="1">
      <c r="A18" s="26" t="s">
        <v>113</v>
      </c>
      <c r="B18" s="27" t="s">
        <v>114</v>
      </c>
      <c r="C18" s="26" t="s">
        <v>336</v>
      </c>
      <c r="D18" s="26" t="s">
        <v>286</v>
      </c>
      <c r="E18" s="26" t="s">
        <v>286</v>
      </c>
      <c r="F18" s="26" t="s">
        <v>297</v>
      </c>
      <c r="G18" s="26" t="s">
        <v>297</v>
      </c>
      <c r="H18" s="26" t="s">
        <v>298</v>
      </c>
      <c r="I18" s="26" t="s">
        <v>298</v>
      </c>
      <c r="J18" s="26" t="s">
        <v>311</v>
      </c>
      <c r="K18" s="26" t="s">
        <v>337</v>
      </c>
      <c r="L18" s="26" t="s">
        <v>313</v>
      </c>
      <c r="M18" s="26" t="s">
        <v>338</v>
      </c>
      <c r="N18" s="26" t="s">
        <v>315</v>
      </c>
      <c r="O18" s="26" t="s">
        <v>317</v>
      </c>
      <c r="P18" s="29"/>
    </row>
    <row r="21" spans="1:17" ht="12" customHeight="1">
      <c r="A21" s="61" t="s">
        <v>339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2" customHeight="1">
      <c r="A22" s="57" t="s">
        <v>84</v>
      </c>
      <c r="B22" s="57" t="s">
        <v>84</v>
      </c>
      <c r="C22" s="57" t="s">
        <v>85</v>
      </c>
      <c r="D22" s="57" t="s">
        <v>340</v>
      </c>
      <c r="E22" s="57" t="s">
        <v>123</v>
      </c>
      <c r="F22" s="57" t="s">
        <v>341</v>
      </c>
      <c r="G22" s="57" t="s">
        <v>107</v>
      </c>
      <c r="H22" s="57" t="s">
        <v>342</v>
      </c>
      <c r="I22" s="57" t="s">
        <v>87</v>
      </c>
      <c r="J22" s="79" t="s">
        <v>343</v>
      </c>
      <c r="K22" s="79" t="s">
        <v>124</v>
      </c>
      <c r="L22" s="57" t="s">
        <v>344</v>
      </c>
      <c r="M22" s="57" t="s">
        <v>125</v>
      </c>
      <c r="N22" s="57" t="s">
        <v>345</v>
      </c>
      <c r="O22" s="57" t="s">
        <v>89</v>
      </c>
      <c r="P22" s="57" t="s">
        <v>126</v>
      </c>
      <c r="Q22" s="57" t="s">
        <v>126</v>
      </c>
    </row>
    <row r="23" spans="1:17" ht="12" customHeight="1">
      <c r="A23" s="57" t="s">
        <v>84</v>
      </c>
      <c r="B23" s="57" t="s">
        <v>84</v>
      </c>
      <c r="C23" s="57" t="s">
        <v>85</v>
      </c>
      <c r="D23" s="50" t="s">
        <v>92</v>
      </c>
      <c r="E23" s="28" t="s">
        <v>112</v>
      </c>
      <c r="F23" s="50" t="s">
        <v>93</v>
      </c>
      <c r="G23" s="50" t="s">
        <v>94</v>
      </c>
      <c r="H23" s="50" t="s">
        <v>95</v>
      </c>
      <c r="I23" s="50" t="s">
        <v>95</v>
      </c>
      <c r="J23" s="50" t="s">
        <v>96</v>
      </c>
      <c r="K23" s="50" t="s">
        <v>112</v>
      </c>
      <c r="L23" s="50" t="s">
        <v>93</v>
      </c>
      <c r="M23" s="50" t="s">
        <v>95</v>
      </c>
      <c r="N23" s="50" t="s">
        <v>91</v>
      </c>
      <c r="O23" s="50" t="s">
        <v>91</v>
      </c>
      <c r="P23" s="50" t="s">
        <v>92</v>
      </c>
      <c r="Q23" s="50" t="s">
        <v>92</v>
      </c>
    </row>
    <row r="24" spans="1:17" ht="12" customHeight="1">
      <c r="A24" s="26" t="s">
        <v>127</v>
      </c>
      <c r="B24" s="27" t="s">
        <v>128</v>
      </c>
      <c r="C24" s="26" t="s">
        <v>122</v>
      </c>
      <c r="D24" s="26" t="s">
        <v>323</v>
      </c>
      <c r="E24" s="26" t="s">
        <v>346</v>
      </c>
      <c r="F24" s="26" t="s">
        <v>347</v>
      </c>
      <c r="G24" s="26" t="s">
        <v>348</v>
      </c>
      <c r="H24" s="26" t="s">
        <v>349</v>
      </c>
      <c r="I24" s="26" t="s">
        <v>349</v>
      </c>
      <c r="J24" s="26" t="s">
        <v>326</v>
      </c>
      <c r="K24" s="26" t="s">
        <v>292</v>
      </c>
      <c r="L24" s="26" t="s">
        <v>293</v>
      </c>
      <c r="M24" s="26" t="s">
        <v>284</v>
      </c>
      <c r="N24" s="26" t="s">
        <v>284</v>
      </c>
      <c r="O24" s="26" t="s">
        <v>285</v>
      </c>
      <c r="P24" s="26" t="s">
        <v>286</v>
      </c>
      <c r="Q24" s="26" t="s">
        <v>286</v>
      </c>
    </row>
    <row r="25" spans="1:17" ht="12" customHeight="1">
      <c r="A25" s="26" t="s">
        <v>130</v>
      </c>
      <c r="B25" s="27" t="s">
        <v>131</v>
      </c>
      <c r="C25" s="26" t="s">
        <v>175</v>
      </c>
      <c r="D25" s="26" t="s">
        <v>324</v>
      </c>
      <c r="E25" s="26" t="s">
        <v>325</v>
      </c>
      <c r="F25" s="26" t="s">
        <v>282</v>
      </c>
      <c r="G25" s="26" t="s">
        <v>350</v>
      </c>
      <c r="H25" s="26" t="s">
        <v>351</v>
      </c>
      <c r="I25" s="26" t="s">
        <v>351</v>
      </c>
      <c r="J25" s="26" t="s">
        <v>329</v>
      </c>
      <c r="K25" s="26" t="s">
        <v>287</v>
      </c>
      <c r="L25" s="26" t="s">
        <v>301</v>
      </c>
      <c r="M25" s="26" t="s">
        <v>295</v>
      </c>
      <c r="N25" s="26" t="s">
        <v>295</v>
      </c>
      <c r="O25" s="26" t="s">
        <v>296</v>
      </c>
      <c r="P25" s="26" t="s">
        <v>297</v>
      </c>
      <c r="Q25" s="26" t="s">
        <v>297</v>
      </c>
    </row>
    <row r="26" spans="1:17" ht="12" customHeight="1">
      <c r="A26" s="26" t="s">
        <v>132</v>
      </c>
      <c r="B26" s="27" t="s">
        <v>133</v>
      </c>
      <c r="C26" s="26" t="s">
        <v>115</v>
      </c>
      <c r="D26" s="26" t="s">
        <v>328</v>
      </c>
      <c r="E26" s="26" t="s">
        <v>281</v>
      </c>
      <c r="F26" s="26" t="s">
        <v>293</v>
      </c>
      <c r="G26" s="26" t="s">
        <v>283</v>
      </c>
      <c r="H26" s="26" t="s">
        <v>284</v>
      </c>
      <c r="I26" s="26" t="s">
        <v>284</v>
      </c>
      <c r="J26" s="26" t="s">
        <v>332</v>
      </c>
      <c r="K26" s="26" t="s">
        <v>298</v>
      </c>
      <c r="L26" s="26" t="s">
        <v>308</v>
      </c>
      <c r="M26" s="26" t="s">
        <v>303</v>
      </c>
      <c r="N26" s="26" t="s">
        <v>303</v>
      </c>
      <c r="O26" s="26" t="s">
        <v>304</v>
      </c>
      <c r="P26" s="26" t="s">
        <v>305</v>
      </c>
      <c r="Q26" s="26" t="s">
        <v>305</v>
      </c>
    </row>
    <row r="27" spans="1:17" ht="12" customHeight="1">
      <c r="A27" s="26" t="s">
        <v>352</v>
      </c>
      <c r="B27" s="27" t="s">
        <v>353</v>
      </c>
      <c r="C27" s="26" t="s">
        <v>115</v>
      </c>
      <c r="D27" s="26" t="s">
        <v>331</v>
      </c>
      <c r="E27" s="26" t="s">
        <v>292</v>
      </c>
      <c r="F27" s="26" t="s">
        <v>301</v>
      </c>
      <c r="G27" s="26" t="s">
        <v>294</v>
      </c>
      <c r="H27" s="26" t="s">
        <v>295</v>
      </c>
      <c r="I27" s="26" t="s">
        <v>295</v>
      </c>
      <c r="J27" s="26" t="s">
        <v>335</v>
      </c>
      <c r="K27" s="26" t="s">
        <v>306</v>
      </c>
      <c r="L27" s="26" t="s">
        <v>314</v>
      </c>
      <c r="M27" s="26" t="s">
        <v>310</v>
      </c>
      <c r="N27" s="26" t="s">
        <v>310</v>
      </c>
      <c r="O27" s="26" t="s">
        <v>311</v>
      </c>
      <c r="P27" s="26" t="s">
        <v>312</v>
      </c>
      <c r="Q27" s="26" t="s">
        <v>312</v>
      </c>
    </row>
    <row r="28" spans="1:17" ht="12" customHeight="1">
      <c r="A28" s="26" t="s">
        <v>354</v>
      </c>
      <c r="B28" s="27" t="s">
        <v>355</v>
      </c>
      <c r="C28" s="26" t="s">
        <v>129</v>
      </c>
      <c r="D28" s="26" t="s">
        <v>286</v>
      </c>
      <c r="E28" s="26" t="s">
        <v>287</v>
      </c>
      <c r="F28" s="26" t="s">
        <v>308</v>
      </c>
      <c r="G28" s="26" t="s">
        <v>302</v>
      </c>
      <c r="H28" s="26" t="s">
        <v>303</v>
      </c>
      <c r="I28" s="26" t="s">
        <v>303</v>
      </c>
      <c r="J28" s="26" t="s">
        <v>337</v>
      </c>
      <c r="K28" s="26" t="s">
        <v>313</v>
      </c>
      <c r="L28" s="26" t="s">
        <v>338</v>
      </c>
      <c r="M28" s="26" t="s">
        <v>316</v>
      </c>
      <c r="N28" s="26" t="s">
        <v>316</v>
      </c>
      <c r="O28" s="26" t="s">
        <v>317</v>
      </c>
      <c r="P28" s="26" t="s">
        <v>318</v>
      </c>
      <c r="Q28" s="26" t="s">
        <v>318</v>
      </c>
    </row>
    <row r="29" spans="1:17" ht="12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1" spans="1:17" ht="12" customHeight="1"/>
    <row r="32" spans="1:17" ht="12" customHeight="1">
      <c r="A32" s="58" t="s">
        <v>356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</row>
    <row r="33" spans="1:17" ht="12" customHeight="1">
      <c r="A33" s="73" t="s">
        <v>84</v>
      </c>
      <c r="B33" s="50" t="s">
        <v>84</v>
      </c>
      <c r="C33" s="50" t="s">
        <v>85</v>
      </c>
      <c r="D33" s="71" t="s">
        <v>357</v>
      </c>
      <c r="E33" s="72"/>
      <c r="F33" s="71" t="s">
        <v>341</v>
      </c>
      <c r="G33" s="72"/>
      <c r="H33" s="71" t="s">
        <v>358</v>
      </c>
      <c r="I33" s="72"/>
      <c r="J33" s="71" t="s">
        <v>359</v>
      </c>
      <c r="K33" s="72"/>
      <c r="L33" s="76" t="s">
        <v>360</v>
      </c>
      <c r="M33" s="77"/>
      <c r="N33" s="71" t="s">
        <v>361</v>
      </c>
      <c r="O33" s="72" t="s">
        <v>134</v>
      </c>
      <c r="P33" s="71" t="s">
        <v>362</v>
      </c>
      <c r="Q33" s="72" t="s">
        <v>135</v>
      </c>
    </row>
    <row r="34" spans="1:17" ht="12" customHeight="1">
      <c r="A34" s="75" t="s">
        <v>84</v>
      </c>
      <c r="B34" s="50" t="s">
        <v>84</v>
      </c>
      <c r="C34" s="50" t="s">
        <v>85</v>
      </c>
      <c r="D34" s="50" t="s">
        <v>94</v>
      </c>
      <c r="E34" s="50" t="s">
        <v>94</v>
      </c>
      <c r="F34" s="50" t="s">
        <v>91</v>
      </c>
      <c r="G34" s="50" t="s">
        <v>91</v>
      </c>
      <c r="H34" s="50" t="s">
        <v>96</v>
      </c>
      <c r="I34" s="50" t="s">
        <v>92</v>
      </c>
      <c r="J34" s="50" t="s">
        <v>94</v>
      </c>
      <c r="K34" s="50" t="s">
        <v>94</v>
      </c>
      <c r="L34" s="50" t="s">
        <v>92</v>
      </c>
      <c r="M34" s="50" t="s">
        <v>93</v>
      </c>
      <c r="N34" s="50" t="s">
        <v>93</v>
      </c>
      <c r="O34" s="50" t="s">
        <v>94</v>
      </c>
      <c r="P34" s="50" t="s">
        <v>95</v>
      </c>
      <c r="Q34" s="50" t="s">
        <v>91</v>
      </c>
    </row>
    <row r="35" spans="1:17" ht="12" customHeight="1">
      <c r="A35" s="26" t="s">
        <v>363</v>
      </c>
      <c r="B35" s="27" t="s">
        <v>364</v>
      </c>
      <c r="C35" s="26" t="s">
        <v>154</v>
      </c>
      <c r="D35" s="26" t="s">
        <v>365</v>
      </c>
      <c r="E35" s="26" t="s">
        <v>365</v>
      </c>
      <c r="F35" s="26" t="s">
        <v>291</v>
      </c>
      <c r="G35" s="26" t="s">
        <v>291</v>
      </c>
      <c r="H35" s="26" t="s">
        <v>366</v>
      </c>
      <c r="I35" s="26" t="s">
        <v>328</v>
      </c>
      <c r="J35" s="26" t="s">
        <v>350</v>
      </c>
      <c r="K35" s="26" t="s">
        <v>350</v>
      </c>
      <c r="L35" s="26" t="s">
        <v>331</v>
      </c>
      <c r="M35" s="26" t="s">
        <v>293</v>
      </c>
      <c r="N35" s="26" t="s">
        <v>293</v>
      </c>
      <c r="O35" s="26" t="s">
        <v>283</v>
      </c>
      <c r="P35" s="26" t="s">
        <v>284</v>
      </c>
      <c r="Q35" s="26" t="s">
        <v>285</v>
      </c>
    </row>
    <row r="36" spans="1:17" ht="12" customHeight="1">
      <c r="A36" s="26" t="s">
        <v>367</v>
      </c>
      <c r="B36" s="27" t="s">
        <v>137</v>
      </c>
      <c r="C36" s="26" t="s">
        <v>368</v>
      </c>
      <c r="D36" s="26" t="s">
        <v>348</v>
      </c>
      <c r="E36" s="26" t="s">
        <v>348</v>
      </c>
      <c r="F36" s="26" t="s">
        <v>300</v>
      </c>
      <c r="G36" s="26" t="s">
        <v>300</v>
      </c>
      <c r="H36" s="26" t="s">
        <v>326</v>
      </c>
      <c r="I36" s="26" t="s">
        <v>331</v>
      </c>
      <c r="J36" s="26" t="s">
        <v>283</v>
      </c>
      <c r="K36" s="26" t="s">
        <v>283</v>
      </c>
      <c r="L36" s="26" t="s">
        <v>286</v>
      </c>
      <c r="M36" s="26" t="s">
        <v>301</v>
      </c>
      <c r="N36" s="26" t="s">
        <v>301</v>
      </c>
      <c r="O36" s="26" t="s">
        <v>294</v>
      </c>
      <c r="P36" s="26" t="s">
        <v>295</v>
      </c>
      <c r="Q36" s="26" t="s">
        <v>296</v>
      </c>
    </row>
    <row r="37" spans="1:17" ht="12" customHeight="1">
      <c r="A37" s="26" t="s">
        <v>138</v>
      </c>
      <c r="B37" s="27" t="s">
        <v>139</v>
      </c>
      <c r="C37" s="26" t="s">
        <v>369</v>
      </c>
      <c r="D37" s="26" t="s">
        <v>350</v>
      </c>
      <c r="E37" s="26" t="s">
        <v>350</v>
      </c>
      <c r="F37" s="26" t="s">
        <v>285</v>
      </c>
      <c r="G37" s="26" t="s">
        <v>285</v>
      </c>
      <c r="H37" s="26" t="s">
        <v>329</v>
      </c>
      <c r="I37" s="26" t="s">
        <v>286</v>
      </c>
      <c r="J37" s="26" t="s">
        <v>294</v>
      </c>
      <c r="K37" s="26" t="s">
        <v>294</v>
      </c>
      <c r="L37" s="26" t="s">
        <v>297</v>
      </c>
      <c r="M37" s="26" t="s">
        <v>308</v>
      </c>
      <c r="N37" s="26" t="s">
        <v>308</v>
      </c>
      <c r="O37" s="26" t="s">
        <v>302</v>
      </c>
      <c r="P37" s="26" t="s">
        <v>303</v>
      </c>
      <c r="Q37" s="26" t="s">
        <v>304</v>
      </c>
    </row>
    <row r="38" spans="1:17" ht="12" customHeight="1">
      <c r="A38" s="26" t="s">
        <v>140</v>
      </c>
      <c r="B38" s="27" t="s">
        <v>141</v>
      </c>
      <c r="C38" s="26" t="s">
        <v>370</v>
      </c>
      <c r="D38" s="26" t="s">
        <v>283</v>
      </c>
      <c r="E38" s="26" t="s">
        <v>283</v>
      </c>
      <c r="F38" s="26" t="s">
        <v>296</v>
      </c>
      <c r="G38" s="26" t="s">
        <v>296</v>
      </c>
      <c r="H38" s="26" t="s">
        <v>332</v>
      </c>
      <c r="I38" s="26" t="s">
        <v>297</v>
      </c>
      <c r="J38" s="26" t="s">
        <v>302</v>
      </c>
      <c r="K38" s="26" t="s">
        <v>302</v>
      </c>
      <c r="L38" s="26" t="s">
        <v>305</v>
      </c>
      <c r="M38" s="26" t="s">
        <v>314</v>
      </c>
      <c r="N38" s="26" t="s">
        <v>314</v>
      </c>
      <c r="O38" s="26" t="s">
        <v>309</v>
      </c>
      <c r="P38" s="26" t="s">
        <v>310</v>
      </c>
      <c r="Q38" s="26" t="s">
        <v>311</v>
      </c>
    </row>
    <row r="39" spans="1:17" ht="12" customHeight="1">
      <c r="A39" s="26" t="s">
        <v>142</v>
      </c>
      <c r="B39" s="27" t="s">
        <v>143</v>
      </c>
      <c r="C39" s="26" t="s">
        <v>322</v>
      </c>
      <c r="D39" s="26" t="s">
        <v>294</v>
      </c>
      <c r="E39" s="26" t="s">
        <v>294</v>
      </c>
      <c r="F39" s="26" t="s">
        <v>304</v>
      </c>
      <c r="G39" s="26" t="s">
        <v>304</v>
      </c>
      <c r="H39" s="26" t="s">
        <v>335</v>
      </c>
      <c r="I39" s="26" t="s">
        <v>305</v>
      </c>
      <c r="J39" s="26" t="s">
        <v>309</v>
      </c>
      <c r="K39" s="26" t="s">
        <v>309</v>
      </c>
      <c r="L39" s="26" t="s">
        <v>312</v>
      </c>
      <c r="M39" s="26" t="s">
        <v>338</v>
      </c>
      <c r="N39" s="26" t="s">
        <v>338</v>
      </c>
      <c r="O39" s="26" t="s">
        <v>315</v>
      </c>
      <c r="P39" s="26" t="s">
        <v>316</v>
      </c>
      <c r="Q39" s="26" t="s">
        <v>317</v>
      </c>
    </row>
    <row r="40" spans="1:17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2" customHeight="1"/>
    <row r="42" spans="1:17" ht="12" customHeight="1"/>
    <row r="43" spans="1:17" ht="12" customHeight="1">
      <c r="A43" s="61" t="s">
        <v>371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7" ht="12" customHeight="1">
      <c r="A44" s="57" t="s">
        <v>84</v>
      </c>
      <c r="B44" s="57" t="s">
        <v>84</v>
      </c>
      <c r="C44" s="57" t="s">
        <v>85</v>
      </c>
      <c r="D44" s="57" t="s">
        <v>357</v>
      </c>
      <c r="E44" s="57" t="s">
        <v>123</v>
      </c>
      <c r="F44" s="57" t="s">
        <v>341</v>
      </c>
      <c r="G44" s="57" t="s">
        <v>107</v>
      </c>
      <c r="H44" s="57" t="s">
        <v>342</v>
      </c>
      <c r="I44" s="57" t="s">
        <v>87</v>
      </c>
      <c r="J44" s="57" t="s">
        <v>372</v>
      </c>
      <c r="K44" s="57" t="s">
        <v>145</v>
      </c>
      <c r="L44" s="74" t="s">
        <v>373</v>
      </c>
      <c r="M44" s="74"/>
      <c r="N44" s="74" t="s">
        <v>374</v>
      </c>
      <c r="O44" s="74"/>
    </row>
    <row r="45" spans="1:17">
      <c r="A45" s="73" t="s">
        <v>84</v>
      </c>
      <c r="B45" s="73" t="s">
        <v>84</v>
      </c>
      <c r="C45" s="73" t="s">
        <v>85</v>
      </c>
      <c r="D45" s="50" t="s">
        <v>375</v>
      </c>
      <c r="E45" s="50" t="s">
        <v>375</v>
      </c>
      <c r="F45" s="50" t="s">
        <v>375</v>
      </c>
      <c r="G45" s="50" t="s">
        <v>321</v>
      </c>
      <c r="H45" s="50" t="s">
        <v>321</v>
      </c>
      <c r="I45" s="50" t="s">
        <v>376</v>
      </c>
      <c r="J45" s="50" t="s">
        <v>377</v>
      </c>
      <c r="K45" s="50" t="s">
        <v>95</v>
      </c>
      <c r="L45" s="50" t="s">
        <v>91</v>
      </c>
      <c r="M45" s="50" t="s">
        <v>96</v>
      </c>
      <c r="N45" s="50" t="s">
        <v>112</v>
      </c>
      <c r="O45" s="50" t="s">
        <v>93</v>
      </c>
    </row>
    <row r="46" spans="1:17" s="33" customFormat="1" ht="12" customHeight="1">
      <c r="A46" s="32" t="s">
        <v>378</v>
      </c>
      <c r="B46" s="27" t="s">
        <v>379</v>
      </c>
      <c r="C46" s="32" t="s">
        <v>380</v>
      </c>
      <c r="D46" s="32" t="s">
        <v>381</v>
      </c>
      <c r="E46" s="32" t="s">
        <v>381</v>
      </c>
      <c r="F46" s="32" t="s">
        <v>324</v>
      </c>
      <c r="G46" s="32" t="s">
        <v>324</v>
      </c>
      <c r="H46" s="32" t="s">
        <v>325</v>
      </c>
      <c r="I46" s="32" t="s">
        <v>325</v>
      </c>
      <c r="J46" s="32" t="s">
        <v>351</v>
      </c>
      <c r="K46" s="32" t="s">
        <v>300</v>
      </c>
      <c r="L46" s="32" t="s">
        <v>326</v>
      </c>
      <c r="M46" s="32" t="s">
        <v>326</v>
      </c>
      <c r="N46" s="32" t="s">
        <v>293</v>
      </c>
      <c r="O46" s="32" t="s">
        <v>293</v>
      </c>
    </row>
    <row r="47" spans="1:17" ht="12" customHeight="1">
      <c r="A47" s="32" t="s">
        <v>382</v>
      </c>
      <c r="B47" s="27" t="s">
        <v>383</v>
      </c>
      <c r="C47" s="32" t="s">
        <v>384</v>
      </c>
      <c r="D47" s="32" t="s">
        <v>385</v>
      </c>
      <c r="E47" s="32" t="s">
        <v>385</v>
      </c>
      <c r="F47" s="32" t="s">
        <v>328</v>
      </c>
      <c r="G47" s="32" t="s">
        <v>328</v>
      </c>
      <c r="H47" s="32" t="s">
        <v>281</v>
      </c>
      <c r="I47" s="32" t="s">
        <v>281</v>
      </c>
      <c r="J47" s="32" t="s">
        <v>284</v>
      </c>
      <c r="K47" s="32" t="s">
        <v>285</v>
      </c>
      <c r="L47" s="32" t="s">
        <v>285</v>
      </c>
      <c r="M47" s="32" t="s">
        <v>329</v>
      </c>
      <c r="N47" s="32" t="s">
        <v>287</v>
      </c>
      <c r="O47" s="32" t="s">
        <v>301</v>
      </c>
    </row>
    <row r="48" spans="1:17" ht="12" customHeight="1">
      <c r="A48" s="32" t="s">
        <v>386</v>
      </c>
      <c r="B48" s="27" t="s">
        <v>387</v>
      </c>
      <c r="C48" s="32" t="s">
        <v>388</v>
      </c>
      <c r="D48" s="32" t="s">
        <v>366</v>
      </c>
      <c r="E48" s="32" t="s">
        <v>366</v>
      </c>
      <c r="F48" s="32" t="s">
        <v>331</v>
      </c>
      <c r="G48" s="32" t="s">
        <v>331</v>
      </c>
      <c r="H48" s="32" t="s">
        <v>292</v>
      </c>
      <c r="I48" s="32" t="s">
        <v>292</v>
      </c>
      <c r="J48" s="32" t="s">
        <v>295</v>
      </c>
      <c r="K48" s="32" t="s">
        <v>296</v>
      </c>
      <c r="L48" s="32" t="s">
        <v>332</v>
      </c>
      <c r="M48" s="32" t="s">
        <v>332</v>
      </c>
      <c r="N48" s="32" t="s">
        <v>308</v>
      </c>
      <c r="O48" s="32" t="s">
        <v>308</v>
      </c>
    </row>
    <row r="49" spans="1:19" ht="12" customHeight="1">
      <c r="A49" s="32" t="s">
        <v>389</v>
      </c>
      <c r="B49" s="27" t="s">
        <v>390</v>
      </c>
      <c r="C49" s="32" t="s">
        <v>391</v>
      </c>
      <c r="D49" s="32" t="s">
        <v>326</v>
      </c>
      <c r="E49" s="32" t="s">
        <v>326</v>
      </c>
      <c r="F49" s="32" t="s">
        <v>329</v>
      </c>
      <c r="G49" s="32" t="s">
        <v>286</v>
      </c>
      <c r="H49" s="32" t="s">
        <v>286</v>
      </c>
      <c r="I49" s="32" t="s">
        <v>287</v>
      </c>
      <c r="J49" s="32" t="s">
        <v>302</v>
      </c>
      <c r="K49" s="32" t="s">
        <v>303</v>
      </c>
      <c r="L49" s="32" t="s">
        <v>304</v>
      </c>
      <c r="M49" s="32" t="s">
        <v>335</v>
      </c>
      <c r="N49" s="32" t="s">
        <v>306</v>
      </c>
      <c r="O49" s="32" t="s">
        <v>314</v>
      </c>
    </row>
    <row r="50" spans="1:19" ht="12" customHeight="1">
      <c r="A50" s="32" t="s">
        <v>392</v>
      </c>
      <c r="B50" s="27" t="s">
        <v>393</v>
      </c>
      <c r="C50" s="32" t="s">
        <v>394</v>
      </c>
      <c r="D50" s="32" t="s">
        <v>329</v>
      </c>
      <c r="E50" s="32" t="s">
        <v>329</v>
      </c>
      <c r="F50" s="32" t="s">
        <v>332</v>
      </c>
      <c r="G50" s="32" t="s">
        <v>297</v>
      </c>
      <c r="H50" s="32" t="s">
        <v>297</v>
      </c>
      <c r="I50" s="32" t="s">
        <v>298</v>
      </c>
      <c r="J50" s="32" t="s">
        <v>309</v>
      </c>
      <c r="K50" s="32" t="s">
        <v>310</v>
      </c>
      <c r="L50" s="32" t="s">
        <v>311</v>
      </c>
      <c r="M50" s="32" t="s">
        <v>337</v>
      </c>
      <c r="N50" s="32" t="s">
        <v>313</v>
      </c>
      <c r="O50" s="32" t="s">
        <v>338</v>
      </c>
    </row>
    <row r="51" spans="1:19" ht="12" customHeight="1">
      <c r="A51" s="34"/>
      <c r="B51" s="31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0"/>
    </row>
    <row r="52" spans="1:19" ht="12" customHeight="1">
      <c r="A52" s="35"/>
      <c r="B52" s="36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9" ht="12" customHeight="1">
      <c r="A53" s="61" t="s">
        <v>395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37"/>
      <c r="S53" s="37"/>
    </row>
    <row r="54" spans="1:19" ht="12" customHeight="1">
      <c r="A54" s="57" t="s">
        <v>84</v>
      </c>
      <c r="B54" s="57" t="s">
        <v>84</v>
      </c>
      <c r="C54" s="57" t="s">
        <v>85</v>
      </c>
      <c r="D54" s="57" t="s">
        <v>146</v>
      </c>
      <c r="E54" s="57" t="s">
        <v>146</v>
      </c>
      <c r="F54" s="57" t="s">
        <v>147</v>
      </c>
      <c r="G54" s="57" t="s">
        <v>147</v>
      </c>
      <c r="H54" s="57" t="s">
        <v>107</v>
      </c>
      <c r="I54" s="57" t="s">
        <v>107</v>
      </c>
      <c r="J54" s="57" t="s">
        <v>396</v>
      </c>
      <c r="K54" s="57" t="s">
        <v>87</v>
      </c>
      <c r="L54" s="57" t="s">
        <v>358</v>
      </c>
      <c r="M54" s="57" t="s">
        <v>108</v>
      </c>
      <c r="N54" s="57" t="s">
        <v>397</v>
      </c>
      <c r="O54" s="57" t="s">
        <v>148</v>
      </c>
      <c r="P54" s="57" t="s">
        <v>398</v>
      </c>
      <c r="Q54" s="57" t="s">
        <v>149</v>
      </c>
    </row>
    <row r="55" spans="1:19" ht="12" customHeight="1">
      <c r="A55" s="73" t="s">
        <v>84</v>
      </c>
      <c r="B55" s="73" t="s">
        <v>84</v>
      </c>
      <c r="C55" s="73" t="s">
        <v>85</v>
      </c>
      <c r="D55" s="50" t="s">
        <v>94</v>
      </c>
      <c r="E55" s="50" t="s">
        <v>95</v>
      </c>
      <c r="F55" s="50" t="s">
        <v>96</v>
      </c>
      <c r="G55" s="50" t="s">
        <v>96</v>
      </c>
      <c r="H55" s="50" t="s">
        <v>95</v>
      </c>
      <c r="I55" s="50" t="s">
        <v>91</v>
      </c>
      <c r="J55" s="50" t="s">
        <v>96</v>
      </c>
      <c r="K55" s="50" t="s">
        <v>96</v>
      </c>
      <c r="L55" s="50" t="s">
        <v>96</v>
      </c>
      <c r="M55" s="50" t="s">
        <v>92</v>
      </c>
      <c r="N55" s="50" t="s">
        <v>94</v>
      </c>
      <c r="O55" s="50" t="s">
        <v>91</v>
      </c>
      <c r="P55" s="50" t="s">
        <v>91</v>
      </c>
      <c r="Q55" s="50" t="s">
        <v>96</v>
      </c>
    </row>
    <row r="56" spans="1:19" ht="12" customHeight="1">
      <c r="A56" s="26" t="s">
        <v>399</v>
      </c>
      <c r="B56" s="27" t="s">
        <v>400</v>
      </c>
      <c r="C56" s="26" t="s">
        <v>401</v>
      </c>
      <c r="D56" s="26" t="s">
        <v>365</v>
      </c>
      <c r="E56" s="26" t="s">
        <v>402</v>
      </c>
      <c r="F56" s="26" t="s">
        <v>385</v>
      </c>
      <c r="G56" s="26" t="s">
        <v>385</v>
      </c>
      <c r="H56" s="26" t="s">
        <v>349</v>
      </c>
      <c r="I56" s="26" t="s">
        <v>291</v>
      </c>
      <c r="J56" s="26" t="s">
        <v>366</v>
      </c>
      <c r="K56" s="26" t="s">
        <v>366</v>
      </c>
      <c r="L56" s="26" t="s">
        <v>366</v>
      </c>
      <c r="M56" s="26" t="s">
        <v>328</v>
      </c>
      <c r="N56" s="26" t="s">
        <v>351</v>
      </c>
      <c r="O56" s="26" t="s">
        <v>326</v>
      </c>
      <c r="P56" s="26" t="s">
        <v>326</v>
      </c>
      <c r="Q56" s="26" t="s">
        <v>326</v>
      </c>
    </row>
    <row r="57" spans="1:19" ht="12" customHeight="1">
      <c r="A57" s="26" t="s">
        <v>403</v>
      </c>
      <c r="B57" s="27" t="s">
        <v>404</v>
      </c>
      <c r="C57" s="26" t="s">
        <v>405</v>
      </c>
      <c r="D57" s="26" t="s">
        <v>348</v>
      </c>
      <c r="E57" s="26" t="s">
        <v>349</v>
      </c>
      <c r="F57" s="26" t="s">
        <v>366</v>
      </c>
      <c r="G57" s="26" t="s">
        <v>366</v>
      </c>
      <c r="H57" s="26" t="s">
        <v>351</v>
      </c>
      <c r="I57" s="26" t="s">
        <v>300</v>
      </c>
      <c r="J57" s="26" t="s">
        <v>326</v>
      </c>
      <c r="K57" s="26" t="s">
        <v>326</v>
      </c>
      <c r="L57" s="26" t="s">
        <v>326</v>
      </c>
      <c r="M57" s="26" t="s">
        <v>331</v>
      </c>
      <c r="N57" s="26" t="s">
        <v>284</v>
      </c>
      <c r="O57" s="26" t="s">
        <v>329</v>
      </c>
      <c r="P57" s="26" t="s">
        <v>329</v>
      </c>
      <c r="Q57" s="26" t="s">
        <v>329</v>
      </c>
    </row>
    <row r="58" spans="1:19" ht="12" customHeight="1">
      <c r="A58" s="26" t="s">
        <v>150</v>
      </c>
      <c r="B58" s="27" t="s">
        <v>151</v>
      </c>
      <c r="C58" s="26" t="s">
        <v>406</v>
      </c>
      <c r="D58" s="26" t="s">
        <v>350</v>
      </c>
      <c r="E58" s="26" t="s">
        <v>351</v>
      </c>
      <c r="F58" s="26" t="s">
        <v>326</v>
      </c>
      <c r="G58" s="26" t="s">
        <v>326</v>
      </c>
      <c r="H58" s="26" t="s">
        <v>284</v>
      </c>
      <c r="I58" s="26" t="s">
        <v>285</v>
      </c>
      <c r="J58" s="26" t="s">
        <v>329</v>
      </c>
      <c r="K58" s="26" t="s">
        <v>329</v>
      </c>
      <c r="L58" s="26" t="s">
        <v>329</v>
      </c>
      <c r="M58" s="26" t="s">
        <v>286</v>
      </c>
      <c r="N58" s="26" t="s">
        <v>295</v>
      </c>
      <c r="O58" s="26" t="s">
        <v>332</v>
      </c>
      <c r="P58" s="26" t="s">
        <v>332</v>
      </c>
      <c r="Q58" s="26" t="s">
        <v>332</v>
      </c>
    </row>
    <row r="59" spans="1:19" ht="12" customHeight="1">
      <c r="A59" s="26" t="s">
        <v>407</v>
      </c>
      <c r="B59" s="27" t="s">
        <v>408</v>
      </c>
      <c r="C59" s="26" t="s">
        <v>409</v>
      </c>
      <c r="D59" s="26" t="s">
        <v>283</v>
      </c>
      <c r="E59" s="26" t="s">
        <v>284</v>
      </c>
      <c r="F59" s="26" t="s">
        <v>329</v>
      </c>
      <c r="G59" s="26" t="s">
        <v>329</v>
      </c>
      <c r="H59" s="26" t="s">
        <v>295</v>
      </c>
      <c r="I59" s="26" t="s">
        <v>296</v>
      </c>
      <c r="J59" s="26" t="s">
        <v>332</v>
      </c>
      <c r="K59" s="26" t="s">
        <v>332</v>
      </c>
      <c r="L59" s="26" t="s">
        <v>332</v>
      </c>
      <c r="M59" s="26" t="s">
        <v>297</v>
      </c>
      <c r="N59" s="26" t="s">
        <v>303</v>
      </c>
      <c r="O59" s="26" t="s">
        <v>335</v>
      </c>
      <c r="P59" s="26" t="s">
        <v>335</v>
      </c>
      <c r="Q59" s="26" t="s">
        <v>335</v>
      </c>
    </row>
    <row r="60" spans="1:19" ht="12" customHeight="1">
      <c r="A60" s="26" t="s">
        <v>152</v>
      </c>
      <c r="B60" s="27" t="s">
        <v>153</v>
      </c>
      <c r="C60" s="26" t="s">
        <v>410</v>
      </c>
      <c r="D60" s="26" t="s">
        <v>294</v>
      </c>
      <c r="E60" s="26" t="s">
        <v>295</v>
      </c>
      <c r="F60" s="26" t="s">
        <v>332</v>
      </c>
      <c r="G60" s="26" t="s">
        <v>332</v>
      </c>
      <c r="H60" s="26" t="s">
        <v>303</v>
      </c>
      <c r="I60" s="26" t="s">
        <v>304</v>
      </c>
      <c r="J60" s="26" t="s">
        <v>335</v>
      </c>
      <c r="K60" s="26" t="s">
        <v>335</v>
      </c>
      <c r="L60" s="26" t="s">
        <v>335</v>
      </c>
      <c r="M60" s="26" t="s">
        <v>305</v>
      </c>
      <c r="N60" s="26" t="s">
        <v>310</v>
      </c>
      <c r="O60" s="26" t="s">
        <v>337</v>
      </c>
      <c r="P60" s="26" t="s">
        <v>337</v>
      </c>
      <c r="Q60" s="26" t="s">
        <v>337</v>
      </c>
    </row>
    <row r="61" spans="1:19" ht="12" customHeight="1">
      <c r="A61" s="30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8"/>
      <c r="M61" s="38"/>
      <c r="N61" s="38"/>
      <c r="O61" s="38"/>
    </row>
    <row r="62" spans="1:19" ht="12" customHeight="1"/>
    <row r="63" spans="1:19" ht="15" customHeight="1">
      <c r="A63" s="58" t="s">
        <v>411</v>
      </c>
      <c r="B63" s="59"/>
      <c r="C63" s="59"/>
      <c r="D63" s="59"/>
      <c r="E63" s="59"/>
      <c r="F63" s="59"/>
      <c r="G63" s="59"/>
      <c r="H63" s="59"/>
      <c r="I63" s="59"/>
      <c r="J63" s="59"/>
      <c r="K63" s="60"/>
      <c r="L63" s="33"/>
      <c r="M63" s="33"/>
      <c r="N63" s="33"/>
      <c r="O63" s="33"/>
    </row>
    <row r="64" spans="1:19">
      <c r="A64" s="57" t="s">
        <v>84</v>
      </c>
      <c r="B64" s="57" t="s">
        <v>84</v>
      </c>
      <c r="C64" s="57" t="s">
        <v>85</v>
      </c>
      <c r="D64" s="57" t="s">
        <v>274</v>
      </c>
      <c r="E64" s="57" t="s">
        <v>86</v>
      </c>
      <c r="F64" s="57" t="s">
        <v>412</v>
      </c>
      <c r="G64" s="57" t="s">
        <v>155</v>
      </c>
      <c r="H64" s="57" t="s">
        <v>413</v>
      </c>
      <c r="I64" s="57" t="s">
        <v>156</v>
      </c>
      <c r="J64" s="57" t="s">
        <v>414</v>
      </c>
      <c r="K64" s="57" t="s">
        <v>157</v>
      </c>
    </row>
    <row r="65" spans="1:15" s="39" customFormat="1" ht="12" customHeight="1">
      <c r="A65" s="57" t="s">
        <v>84</v>
      </c>
      <c r="B65" s="57" t="s">
        <v>84</v>
      </c>
      <c r="C65" s="57" t="s">
        <v>85</v>
      </c>
      <c r="D65" s="50" t="s">
        <v>93</v>
      </c>
      <c r="E65" s="50" t="s">
        <v>94</v>
      </c>
      <c r="F65" s="50" t="s">
        <v>112</v>
      </c>
      <c r="G65" s="50" t="s">
        <v>94</v>
      </c>
      <c r="H65" s="50" t="s">
        <v>95</v>
      </c>
      <c r="I65" s="50" t="s">
        <v>96</v>
      </c>
      <c r="J65" s="50" t="s">
        <v>92</v>
      </c>
      <c r="K65" s="50" t="s">
        <v>112</v>
      </c>
      <c r="L65" s="25"/>
      <c r="M65" s="25"/>
      <c r="N65" s="25"/>
      <c r="O65" s="25"/>
    </row>
    <row r="66" spans="1:15" ht="12" customHeight="1">
      <c r="A66" s="26" t="s">
        <v>158</v>
      </c>
      <c r="B66" s="27" t="s">
        <v>159</v>
      </c>
      <c r="C66" s="26" t="s">
        <v>415</v>
      </c>
      <c r="D66" s="26" t="s">
        <v>416</v>
      </c>
      <c r="E66" s="26" t="s">
        <v>365</v>
      </c>
      <c r="F66" s="26" t="s">
        <v>281</v>
      </c>
      <c r="G66" s="26" t="s">
        <v>350</v>
      </c>
      <c r="H66" s="26" t="s">
        <v>351</v>
      </c>
      <c r="I66" s="26" t="s">
        <v>326</v>
      </c>
      <c r="J66" s="26" t="s">
        <v>331</v>
      </c>
      <c r="K66" s="26" t="s">
        <v>292</v>
      </c>
    </row>
    <row r="67" spans="1:15" ht="12" customHeight="1">
      <c r="A67" s="26" t="s">
        <v>417</v>
      </c>
      <c r="B67" s="27" t="s">
        <v>418</v>
      </c>
      <c r="C67" s="26" t="s">
        <v>419</v>
      </c>
      <c r="D67" s="26" t="s">
        <v>347</v>
      </c>
      <c r="E67" s="26" t="s">
        <v>348</v>
      </c>
      <c r="F67" s="26" t="s">
        <v>292</v>
      </c>
      <c r="G67" s="26" t="s">
        <v>283</v>
      </c>
      <c r="H67" s="26" t="s">
        <v>284</v>
      </c>
      <c r="I67" s="26" t="s">
        <v>329</v>
      </c>
      <c r="J67" s="26" t="s">
        <v>286</v>
      </c>
      <c r="K67" s="26" t="s">
        <v>287</v>
      </c>
    </row>
    <row r="68" spans="1:15" ht="12" customHeight="1">
      <c r="A68" s="26" t="s">
        <v>160</v>
      </c>
      <c r="B68" s="27" t="s">
        <v>161</v>
      </c>
      <c r="C68" s="26" t="s">
        <v>420</v>
      </c>
      <c r="D68" s="26" t="s">
        <v>282</v>
      </c>
      <c r="E68" s="26" t="s">
        <v>350</v>
      </c>
      <c r="F68" s="26" t="s">
        <v>287</v>
      </c>
      <c r="G68" s="26" t="s">
        <v>294</v>
      </c>
      <c r="H68" s="26" t="s">
        <v>295</v>
      </c>
      <c r="I68" s="32" t="s">
        <v>332</v>
      </c>
      <c r="J68" s="26" t="s">
        <v>297</v>
      </c>
      <c r="K68" s="26" t="s">
        <v>298</v>
      </c>
    </row>
    <row r="69" spans="1:15" ht="12" customHeight="1">
      <c r="A69" s="26" t="s">
        <v>173</v>
      </c>
      <c r="B69" s="27" t="s">
        <v>174</v>
      </c>
      <c r="C69" s="26" t="s">
        <v>421</v>
      </c>
      <c r="D69" s="26" t="s">
        <v>293</v>
      </c>
      <c r="E69" s="26" t="s">
        <v>283</v>
      </c>
      <c r="F69" s="26" t="s">
        <v>298</v>
      </c>
      <c r="G69" s="26" t="s">
        <v>302</v>
      </c>
      <c r="H69" s="26" t="s">
        <v>303</v>
      </c>
      <c r="I69" s="26" t="s">
        <v>335</v>
      </c>
      <c r="J69" s="26" t="s">
        <v>305</v>
      </c>
      <c r="K69" s="26" t="s">
        <v>306</v>
      </c>
    </row>
    <row r="70" spans="1:15" ht="12" customHeight="1">
      <c r="A70" s="26" t="s">
        <v>162</v>
      </c>
      <c r="B70" s="27" t="s">
        <v>163</v>
      </c>
      <c r="C70" s="26" t="s">
        <v>422</v>
      </c>
      <c r="D70" s="26" t="s">
        <v>301</v>
      </c>
      <c r="E70" s="26" t="s">
        <v>294</v>
      </c>
      <c r="F70" s="26" t="s">
        <v>306</v>
      </c>
      <c r="G70" s="26" t="s">
        <v>309</v>
      </c>
      <c r="H70" s="26" t="s">
        <v>310</v>
      </c>
      <c r="I70" s="26" t="s">
        <v>337</v>
      </c>
      <c r="J70" s="26" t="s">
        <v>312</v>
      </c>
      <c r="K70" s="26" t="s">
        <v>313</v>
      </c>
    </row>
    <row r="71" spans="1:15" ht="12" customHeight="1"/>
    <row r="72" spans="1:15" s="40" customFormat="1" ht="12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2" customHeight="1">
      <c r="A73" s="58" t="s">
        <v>423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39"/>
      <c r="O73" s="39"/>
    </row>
    <row r="74" spans="1:15">
      <c r="A74" s="57" t="s">
        <v>84</v>
      </c>
      <c r="B74" s="57" t="s">
        <v>84</v>
      </c>
      <c r="C74" s="57" t="s">
        <v>85</v>
      </c>
      <c r="D74" s="57" t="s">
        <v>274</v>
      </c>
      <c r="E74" s="57" t="s">
        <v>86</v>
      </c>
      <c r="F74" s="57" t="s">
        <v>414</v>
      </c>
      <c r="G74" s="57" t="s">
        <v>157</v>
      </c>
      <c r="H74" s="57" t="s">
        <v>413</v>
      </c>
      <c r="I74" s="57" t="s">
        <v>156</v>
      </c>
      <c r="J74" s="57" t="s">
        <v>412</v>
      </c>
      <c r="K74" s="57" t="s">
        <v>155</v>
      </c>
      <c r="L74" s="71" t="s">
        <v>424</v>
      </c>
      <c r="M74" s="72" t="s">
        <v>164</v>
      </c>
    </row>
    <row r="75" spans="1:15">
      <c r="A75" s="57" t="s">
        <v>84</v>
      </c>
      <c r="B75" s="57" t="s">
        <v>84</v>
      </c>
      <c r="C75" s="57" t="s">
        <v>85</v>
      </c>
      <c r="D75" s="50" t="s">
        <v>93</v>
      </c>
      <c r="E75" s="50" t="s">
        <v>94</v>
      </c>
      <c r="F75" s="50" t="s">
        <v>112</v>
      </c>
      <c r="G75" s="50" t="s">
        <v>93</v>
      </c>
      <c r="H75" s="50" t="s">
        <v>94</v>
      </c>
      <c r="I75" s="50" t="s">
        <v>91</v>
      </c>
      <c r="J75" s="50" t="s">
        <v>92</v>
      </c>
      <c r="K75" s="50" t="s">
        <v>112</v>
      </c>
      <c r="L75" s="50" t="s">
        <v>94</v>
      </c>
      <c r="M75" s="50" t="s">
        <v>95</v>
      </c>
    </row>
    <row r="76" spans="1:15" s="39" customFormat="1" ht="12" customHeight="1">
      <c r="A76" s="26" t="s">
        <v>425</v>
      </c>
      <c r="B76" s="27" t="s">
        <v>426</v>
      </c>
      <c r="C76" s="26" t="s">
        <v>427</v>
      </c>
      <c r="D76" s="26" t="s">
        <v>416</v>
      </c>
      <c r="E76" s="26" t="s">
        <v>365</v>
      </c>
      <c r="F76" s="26" t="s">
        <v>281</v>
      </c>
      <c r="G76" s="26" t="s">
        <v>282</v>
      </c>
      <c r="H76" s="26" t="s">
        <v>350</v>
      </c>
      <c r="I76" s="32" t="s">
        <v>300</v>
      </c>
      <c r="J76" s="26" t="s">
        <v>326</v>
      </c>
      <c r="K76" s="26" t="s">
        <v>292</v>
      </c>
      <c r="L76" s="26" t="s">
        <v>293</v>
      </c>
      <c r="M76" s="26" t="s">
        <v>283</v>
      </c>
      <c r="N76" s="25"/>
      <c r="O76" s="25"/>
    </row>
    <row r="77" spans="1:15" s="39" customFormat="1" ht="12" customHeight="1">
      <c r="A77" s="26" t="s">
        <v>428</v>
      </c>
      <c r="B77" s="27" t="s">
        <v>429</v>
      </c>
      <c r="C77" s="26" t="s">
        <v>430</v>
      </c>
      <c r="D77" s="26" t="s">
        <v>347</v>
      </c>
      <c r="E77" s="26" t="s">
        <v>348</v>
      </c>
      <c r="F77" s="26" t="s">
        <v>292</v>
      </c>
      <c r="G77" s="26" t="s">
        <v>293</v>
      </c>
      <c r="H77" s="26" t="s">
        <v>283</v>
      </c>
      <c r="I77" s="32" t="s">
        <v>285</v>
      </c>
      <c r="J77" s="26" t="s">
        <v>329</v>
      </c>
      <c r="K77" s="26" t="s">
        <v>287</v>
      </c>
      <c r="L77" s="26" t="s">
        <v>301</v>
      </c>
      <c r="M77" s="26" t="s">
        <v>294</v>
      </c>
      <c r="N77" s="25"/>
      <c r="O77" s="25"/>
    </row>
    <row r="78" spans="1:15" ht="12" customHeight="1">
      <c r="A78" s="26" t="s">
        <v>431</v>
      </c>
      <c r="B78" s="27" t="s">
        <v>432</v>
      </c>
      <c r="C78" s="26" t="s">
        <v>433</v>
      </c>
      <c r="D78" s="26" t="s">
        <v>282</v>
      </c>
      <c r="E78" s="26" t="s">
        <v>350</v>
      </c>
      <c r="F78" s="26" t="s">
        <v>287</v>
      </c>
      <c r="G78" s="26" t="s">
        <v>301</v>
      </c>
      <c r="H78" s="26" t="s">
        <v>294</v>
      </c>
      <c r="I78" s="32" t="s">
        <v>296</v>
      </c>
      <c r="J78" s="26" t="s">
        <v>332</v>
      </c>
      <c r="K78" s="26" t="s">
        <v>298</v>
      </c>
      <c r="L78" s="26" t="s">
        <v>308</v>
      </c>
      <c r="M78" s="26" t="s">
        <v>302</v>
      </c>
    </row>
    <row r="79" spans="1:15" ht="12" customHeight="1">
      <c r="A79" s="26" t="s">
        <v>434</v>
      </c>
      <c r="B79" s="27" t="s">
        <v>435</v>
      </c>
      <c r="C79" s="26" t="s">
        <v>436</v>
      </c>
      <c r="D79" s="26" t="s">
        <v>293</v>
      </c>
      <c r="E79" s="26" t="s">
        <v>283</v>
      </c>
      <c r="F79" s="26" t="s">
        <v>298</v>
      </c>
      <c r="G79" s="26" t="s">
        <v>308</v>
      </c>
      <c r="H79" s="26" t="s">
        <v>302</v>
      </c>
      <c r="I79" s="32" t="s">
        <v>304</v>
      </c>
      <c r="J79" s="26" t="s">
        <v>335</v>
      </c>
      <c r="K79" s="26" t="s">
        <v>306</v>
      </c>
      <c r="L79" s="26" t="s">
        <v>314</v>
      </c>
      <c r="M79" s="26" t="s">
        <v>309</v>
      </c>
    </row>
    <row r="80" spans="1:15" ht="12" customHeight="1">
      <c r="A80" s="26" t="s">
        <v>437</v>
      </c>
      <c r="B80" s="27" t="s">
        <v>438</v>
      </c>
      <c r="C80" s="26" t="s">
        <v>439</v>
      </c>
      <c r="D80" s="26" t="s">
        <v>301</v>
      </c>
      <c r="E80" s="26" t="s">
        <v>294</v>
      </c>
      <c r="F80" s="26" t="s">
        <v>306</v>
      </c>
      <c r="G80" s="26" t="s">
        <v>314</v>
      </c>
      <c r="H80" s="26" t="s">
        <v>309</v>
      </c>
      <c r="I80" s="32" t="s">
        <v>311</v>
      </c>
      <c r="J80" s="26" t="s">
        <v>337</v>
      </c>
      <c r="K80" s="26" t="s">
        <v>313</v>
      </c>
      <c r="L80" s="26" t="s">
        <v>338</v>
      </c>
      <c r="M80" s="26" t="s">
        <v>315</v>
      </c>
    </row>
    <row r="81" spans="1:15" ht="12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5" ht="12" customHeight="1"/>
    <row r="83" spans="1:15" ht="12" customHeight="1"/>
    <row r="84" spans="1:15" ht="12" customHeight="1">
      <c r="A84" s="61" t="s">
        <v>440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>
      <c r="A85" s="57" t="s">
        <v>84</v>
      </c>
      <c r="B85" s="57" t="s">
        <v>84</v>
      </c>
      <c r="C85" s="57" t="s">
        <v>85</v>
      </c>
      <c r="D85" s="57" t="s">
        <v>340</v>
      </c>
      <c r="E85" s="57" t="s">
        <v>123</v>
      </c>
      <c r="F85" s="57" t="s">
        <v>341</v>
      </c>
      <c r="G85" s="57" t="s">
        <v>107</v>
      </c>
      <c r="H85" s="57" t="s">
        <v>342</v>
      </c>
      <c r="I85" s="57" t="s">
        <v>87</v>
      </c>
      <c r="J85" s="57" t="s">
        <v>441</v>
      </c>
      <c r="K85" s="57" t="s">
        <v>165</v>
      </c>
      <c r="L85" s="57" t="s">
        <v>442</v>
      </c>
      <c r="M85" s="57" t="s">
        <v>166</v>
      </c>
      <c r="N85" s="57" t="s">
        <v>443</v>
      </c>
      <c r="O85" s="57" t="s">
        <v>167</v>
      </c>
    </row>
    <row r="86" spans="1:15">
      <c r="A86" s="57" t="s">
        <v>84</v>
      </c>
      <c r="B86" s="57" t="s">
        <v>84</v>
      </c>
      <c r="C86" s="57" t="s">
        <v>85</v>
      </c>
      <c r="D86" s="50" t="s">
        <v>112</v>
      </c>
      <c r="E86" s="50" t="s">
        <v>93</v>
      </c>
      <c r="F86" s="50" t="s">
        <v>93</v>
      </c>
      <c r="G86" s="50" t="s">
        <v>94</v>
      </c>
      <c r="H86" s="50" t="s">
        <v>94</v>
      </c>
      <c r="I86" s="50" t="s">
        <v>95</v>
      </c>
      <c r="J86" s="50" t="s">
        <v>92</v>
      </c>
      <c r="K86" s="50" t="s">
        <v>93</v>
      </c>
      <c r="L86" s="50" t="s">
        <v>93</v>
      </c>
      <c r="M86" s="50" t="s">
        <v>95</v>
      </c>
      <c r="N86" s="50" t="s">
        <v>92</v>
      </c>
      <c r="O86" s="50" t="s">
        <v>94</v>
      </c>
    </row>
    <row r="87" spans="1:15" ht="12" customHeight="1">
      <c r="A87" s="26" t="s">
        <v>444</v>
      </c>
      <c r="B87" s="27" t="s">
        <v>445</v>
      </c>
      <c r="C87" s="26" t="s">
        <v>446</v>
      </c>
      <c r="D87" s="26" t="s">
        <v>346</v>
      </c>
      <c r="E87" s="26" t="s">
        <v>416</v>
      </c>
      <c r="F87" s="26" t="s">
        <v>347</v>
      </c>
      <c r="G87" s="26" t="s">
        <v>348</v>
      </c>
      <c r="H87" s="26" t="s">
        <v>348</v>
      </c>
      <c r="I87" s="26" t="s">
        <v>349</v>
      </c>
      <c r="J87" s="26" t="s">
        <v>297</v>
      </c>
      <c r="K87" s="26" t="s">
        <v>308</v>
      </c>
      <c r="L87" s="26" t="s">
        <v>308</v>
      </c>
      <c r="M87" s="26" t="s">
        <v>303</v>
      </c>
      <c r="N87" s="26" t="s">
        <v>304</v>
      </c>
      <c r="O87" s="26" t="s">
        <v>306</v>
      </c>
    </row>
    <row r="88" spans="1:15" ht="12" customHeight="1">
      <c r="A88" s="26" t="s">
        <v>447</v>
      </c>
      <c r="B88" s="27" t="s">
        <v>448</v>
      </c>
      <c r="C88" s="26" t="s">
        <v>449</v>
      </c>
      <c r="D88" s="26" t="s">
        <v>347</v>
      </c>
      <c r="E88" s="26" t="s">
        <v>347</v>
      </c>
      <c r="F88" s="42" t="s">
        <v>287</v>
      </c>
      <c r="G88" s="42" t="s">
        <v>301</v>
      </c>
      <c r="H88" s="42" t="s">
        <v>301</v>
      </c>
      <c r="I88" s="42" t="s">
        <v>294</v>
      </c>
      <c r="J88" s="42" t="s">
        <v>450</v>
      </c>
      <c r="K88" s="42" t="s">
        <v>319</v>
      </c>
      <c r="L88" s="42" t="s">
        <v>319</v>
      </c>
      <c r="M88" s="42" t="s">
        <v>451</v>
      </c>
      <c r="N88" s="42" t="s">
        <v>452</v>
      </c>
      <c r="O88" s="42" t="s">
        <v>453</v>
      </c>
    </row>
    <row r="89" spans="1:15" ht="12" customHeight="1">
      <c r="A89" s="26" t="s">
        <v>454</v>
      </c>
      <c r="B89" s="27" t="s">
        <v>455</v>
      </c>
      <c r="C89" s="26" t="s">
        <v>456</v>
      </c>
      <c r="D89" s="26" t="s">
        <v>281</v>
      </c>
      <c r="E89" s="26" t="s">
        <v>282</v>
      </c>
      <c r="F89" s="26" t="s">
        <v>293</v>
      </c>
      <c r="G89" s="26" t="s">
        <v>283</v>
      </c>
      <c r="H89" s="26" t="s">
        <v>283</v>
      </c>
      <c r="I89" s="26" t="s">
        <v>284</v>
      </c>
      <c r="J89" s="26" t="s">
        <v>312</v>
      </c>
      <c r="K89" s="26" t="s">
        <v>338</v>
      </c>
      <c r="L89" s="26" t="s">
        <v>338</v>
      </c>
      <c r="M89" s="26" t="s">
        <v>316</v>
      </c>
      <c r="N89" s="26" t="s">
        <v>317</v>
      </c>
      <c r="O89" s="26" t="s">
        <v>319</v>
      </c>
    </row>
    <row r="90" spans="1:15" ht="12" customHeight="1">
      <c r="A90" s="26" t="s">
        <v>457</v>
      </c>
      <c r="B90" s="27" t="s">
        <v>458</v>
      </c>
      <c r="C90" s="26" t="s">
        <v>459</v>
      </c>
      <c r="D90" s="26" t="s">
        <v>292</v>
      </c>
      <c r="E90" s="26" t="s">
        <v>293</v>
      </c>
      <c r="F90" s="26" t="s">
        <v>301</v>
      </c>
      <c r="G90" s="26" t="s">
        <v>294</v>
      </c>
      <c r="H90" s="26" t="s">
        <v>294</v>
      </c>
      <c r="I90" s="26" t="s">
        <v>295</v>
      </c>
      <c r="J90" s="26" t="s">
        <v>318</v>
      </c>
      <c r="K90" s="26" t="s">
        <v>460</v>
      </c>
      <c r="L90" s="26" t="s">
        <v>460</v>
      </c>
      <c r="M90" s="26" t="s">
        <v>461</v>
      </c>
      <c r="N90" s="26" t="s">
        <v>462</v>
      </c>
      <c r="O90" s="26" t="s">
        <v>463</v>
      </c>
    </row>
    <row r="91" spans="1:15" ht="12" customHeight="1">
      <c r="A91" s="26" t="s">
        <v>464</v>
      </c>
      <c r="B91" s="27" t="s">
        <v>103</v>
      </c>
      <c r="C91" s="26" t="s">
        <v>104</v>
      </c>
      <c r="D91" s="26" t="s">
        <v>287</v>
      </c>
      <c r="E91" s="26" t="s">
        <v>301</v>
      </c>
      <c r="F91" s="26" t="s">
        <v>308</v>
      </c>
      <c r="G91" s="26" t="s">
        <v>302</v>
      </c>
      <c r="H91" s="26" t="s">
        <v>302</v>
      </c>
      <c r="I91" s="26" t="s">
        <v>303</v>
      </c>
      <c r="J91" s="26" t="s">
        <v>453</v>
      </c>
      <c r="K91" s="26" t="s">
        <v>465</v>
      </c>
      <c r="L91" s="26" t="s">
        <v>465</v>
      </c>
      <c r="M91" s="26" t="s">
        <v>466</v>
      </c>
      <c r="N91" s="26" t="s">
        <v>467</v>
      </c>
      <c r="O91" s="26" t="s">
        <v>468</v>
      </c>
    </row>
    <row r="92" spans="1:15" ht="12" customHeight="1">
      <c r="D92" s="80"/>
      <c r="E92" s="80"/>
      <c r="F92" s="80"/>
      <c r="G92" s="80"/>
      <c r="H92" s="80"/>
      <c r="I92" s="80"/>
      <c r="J92" s="80"/>
      <c r="K92" s="80"/>
    </row>
    <row r="93" spans="1:15" ht="12" customHeight="1"/>
    <row r="94" spans="1:15">
      <c r="A94" s="68" t="s">
        <v>469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70"/>
    </row>
    <row r="95" spans="1:15">
      <c r="A95" s="57" t="s">
        <v>84</v>
      </c>
      <c r="B95" s="57" t="s">
        <v>84</v>
      </c>
      <c r="C95" s="57" t="s">
        <v>85</v>
      </c>
      <c r="D95" s="57" t="s">
        <v>470</v>
      </c>
      <c r="E95" s="57" t="s">
        <v>168</v>
      </c>
      <c r="F95" s="57" t="s">
        <v>341</v>
      </c>
      <c r="G95" s="57" t="s">
        <v>107</v>
      </c>
      <c r="H95" s="71" t="s">
        <v>471</v>
      </c>
      <c r="I95" s="72"/>
      <c r="J95" s="57" t="s">
        <v>443</v>
      </c>
      <c r="K95" s="57" t="s">
        <v>167</v>
      </c>
      <c r="L95" s="57" t="s">
        <v>472</v>
      </c>
      <c r="M95" s="57" t="s">
        <v>169</v>
      </c>
    </row>
    <row r="96" spans="1:15" ht="14.25" customHeight="1">
      <c r="A96" s="57" t="s">
        <v>84</v>
      </c>
      <c r="B96" s="57" t="s">
        <v>84</v>
      </c>
      <c r="C96" s="57" t="s">
        <v>85</v>
      </c>
      <c r="D96" s="50" t="s">
        <v>94</v>
      </c>
      <c r="E96" s="50" t="s">
        <v>473</v>
      </c>
      <c r="F96" s="50" t="s">
        <v>92</v>
      </c>
      <c r="G96" s="50" t="s">
        <v>321</v>
      </c>
      <c r="H96" s="50" t="s">
        <v>112</v>
      </c>
      <c r="I96" s="50" t="s">
        <v>93</v>
      </c>
      <c r="J96" s="50" t="s">
        <v>94</v>
      </c>
      <c r="K96" s="50" t="s">
        <v>95</v>
      </c>
      <c r="L96" s="50" t="s">
        <v>91</v>
      </c>
      <c r="M96" s="50" t="s">
        <v>96</v>
      </c>
    </row>
    <row r="97" spans="1:13" ht="12" customHeight="1">
      <c r="A97" s="26" t="s">
        <v>474</v>
      </c>
      <c r="B97" s="27" t="s">
        <v>475</v>
      </c>
      <c r="C97" s="26" t="s">
        <v>476</v>
      </c>
      <c r="D97" s="26" t="s">
        <v>365</v>
      </c>
      <c r="E97" s="26" t="s">
        <v>402</v>
      </c>
      <c r="F97" s="26" t="s">
        <v>328</v>
      </c>
      <c r="G97" s="26" t="s">
        <v>328</v>
      </c>
      <c r="H97" s="26" t="s">
        <v>306</v>
      </c>
      <c r="I97" s="26" t="s">
        <v>314</v>
      </c>
      <c r="J97" s="26" t="s">
        <v>309</v>
      </c>
      <c r="K97" s="26" t="s">
        <v>310</v>
      </c>
      <c r="L97" s="26" t="s">
        <v>337</v>
      </c>
      <c r="M97" s="26" t="s">
        <v>312</v>
      </c>
    </row>
    <row r="98" spans="1:13" ht="12" customHeight="1">
      <c r="A98" s="26" t="s">
        <v>477</v>
      </c>
      <c r="B98" s="27" t="s">
        <v>478</v>
      </c>
      <c r="C98" s="26" t="s">
        <v>479</v>
      </c>
      <c r="D98" s="32" t="s">
        <v>348</v>
      </c>
      <c r="E98" s="32" t="s">
        <v>349</v>
      </c>
      <c r="F98" s="26" t="s">
        <v>331</v>
      </c>
      <c r="G98" s="26" t="s">
        <v>331</v>
      </c>
      <c r="H98" s="26" t="s">
        <v>313</v>
      </c>
      <c r="I98" s="26" t="s">
        <v>338</v>
      </c>
      <c r="J98" s="26" t="s">
        <v>315</v>
      </c>
      <c r="K98" s="26" t="s">
        <v>316</v>
      </c>
      <c r="L98" s="26" t="s">
        <v>450</v>
      </c>
      <c r="M98" s="26" t="s">
        <v>318</v>
      </c>
    </row>
    <row r="99" spans="1:13" ht="12" customHeight="1">
      <c r="A99" s="26" t="s">
        <v>480</v>
      </c>
      <c r="B99" s="27" t="s">
        <v>481</v>
      </c>
      <c r="C99" s="26" t="s">
        <v>482</v>
      </c>
      <c r="D99" s="26" t="s">
        <v>350</v>
      </c>
      <c r="E99" s="26" t="s">
        <v>351</v>
      </c>
      <c r="F99" s="26" t="s">
        <v>286</v>
      </c>
      <c r="G99" s="26" t="s">
        <v>286</v>
      </c>
      <c r="H99" s="26" t="s">
        <v>319</v>
      </c>
      <c r="I99" s="26" t="s">
        <v>460</v>
      </c>
      <c r="J99" s="26" t="s">
        <v>451</v>
      </c>
      <c r="K99" s="26" t="s">
        <v>461</v>
      </c>
      <c r="L99" s="26" t="s">
        <v>452</v>
      </c>
      <c r="M99" s="26" t="s">
        <v>453</v>
      </c>
    </row>
    <row r="100" spans="1:13" ht="12" customHeight="1">
      <c r="A100" s="26" t="s">
        <v>483</v>
      </c>
      <c r="B100" s="27" t="s">
        <v>484</v>
      </c>
      <c r="C100" s="26" t="s">
        <v>485</v>
      </c>
      <c r="D100" s="26" t="s">
        <v>283</v>
      </c>
      <c r="E100" s="26" t="s">
        <v>284</v>
      </c>
      <c r="F100" s="26" t="s">
        <v>297</v>
      </c>
      <c r="G100" s="26" t="s">
        <v>297</v>
      </c>
      <c r="H100" s="26" t="s">
        <v>463</v>
      </c>
      <c r="I100" s="26" t="s">
        <v>465</v>
      </c>
      <c r="J100" s="26" t="s">
        <v>486</v>
      </c>
      <c r="K100" s="26" t="s">
        <v>466</v>
      </c>
      <c r="L100" s="26" t="s">
        <v>487</v>
      </c>
      <c r="M100" s="26" t="s">
        <v>488</v>
      </c>
    </row>
    <row r="101" spans="1:13" ht="12" customHeight="1">
      <c r="A101" s="26" t="s">
        <v>489</v>
      </c>
      <c r="B101" s="27" t="s">
        <v>490</v>
      </c>
      <c r="C101" s="26" t="s">
        <v>491</v>
      </c>
      <c r="D101" s="26" t="s">
        <v>294</v>
      </c>
      <c r="E101" s="26" t="s">
        <v>295</v>
      </c>
      <c r="F101" s="26" t="s">
        <v>305</v>
      </c>
      <c r="G101" s="26" t="s">
        <v>305</v>
      </c>
      <c r="H101" s="26" t="s">
        <v>468</v>
      </c>
      <c r="I101" s="26" t="s">
        <v>492</v>
      </c>
      <c r="J101" s="26" t="s">
        <v>493</v>
      </c>
      <c r="K101" s="26" t="s">
        <v>494</v>
      </c>
      <c r="L101" s="26" t="s">
        <v>495</v>
      </c>
      <c r="M101" s="26" t="s">
        <v>496</v>
      </c>
    </row>
    <row r="102" spans="1:13" ht="12" customHeight="1"/>
    <row r="103" spans="1:13" ht="12" customHeight="1"/>
    <row r="104" spans="1:13" ht="12" customHeight="1">
      <c r="A104" s="66" t="s">
        <v>497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1:13" ht="12" customHeight="1">
      <c r="A105" s="57" t="s">
        <v>84</v>
      </c>
      <c r="B105" s="57" t="s">
        <v>84</v>
      </c>
      <c r="C105" s="57" t="s">
        <v>85</v>
      </c>
      <c r="D105" s="57" t="s">
        <v>498</v>
      </c>
      <c r="E105" s="57" t="s">
        <v>171</v>
      </c>
      <c r="F105" s="57" t="s">
        <v>499</v>
      </c>
      <c r="G105" s="57" t="s">
        <v>107</v>
      </c>
      <c r="H105" s="57" t="s">
        <v>500</v>
      </c>
      <c r="I105" s="57" t="s">
        <v>172</v>
      </c>
    </row>
    <row r="106" spans="1:13" ht="12" customHeight="1">
      <c r="A106" s="57" t="s">
        <v>84</v>
      </c>
      <c r="B106" s="57" t="s">
        <v>84</v>
      </c>
      <c r="C106" s="57" t="s">
        <v>85</v>
      </c>
      <c r="D106" s="50" t="s">
        <v>91</v>
      </c>
      <c r="E106" s="50" t="s">
        <v>91</v>
      </c>
      <c r="F106" s="50" t="s">
        <v>92</v>
      </c>
      <c r="G106" s="50" t="s">
        <v>112</v>
      </c>
      <c r="H106" s="50" t="s">
        <v>92</v>
      </c>
      <c r="I106" s="50" t="s">
        <v>94</v>
      </c>
    </row>
    <row r="107" spans="1:13" ht="12" customHeight="1">
      <c r="A107" s="26" t="s">
        <v>501</v>
      </c>
      <c r="B107" s="27" t="s">
        <v>502</v>
      </c>
      <c r="C107" s="26" t="s">
        <v>503</v>
      </c>
      <c r="D107" s="26" t="s">
        <v>504</v>
      </c>
      <c r="E107" s="26" t="s">
        <v>504</v>
      </c>
      <c r="F107" s="26" t="s">
        <v>324</v>
      </c>
      <c r="G107" s="26" t="s">
        <v>325</v>
      </c>
      <c r="H107" s="26" t="s">
        <v>331</v>
      </c>
      <c r="I107" s="26" t="s">
        <v>283</v>
      </c>
    </row>
    <row r="108" spans="1:13" ht="12.75" customHeight="1">
      <c r="A108" s="26" t="s">
        <v>505</v>
      </c>
      <c r="B108" s="27" t="s">
        <v>506</v>
      </c>
      <c r="C108" s="26" t="s">
        <v>507</v>
      </c>
      <c r="D108" s="26" t="s">
        <v>280</v>
      </c>
      <c r="E108" s="26" t="s">
        <v>280</v>
      </c>
      <c r="F108" s="26" t="s">
        <v>328</v>
      </c>
      <c r="G108" s="26" t="s">
        <v>281</v>
      </c>
      <c r="H108" s="26" t="s">
        <v>286</v>
      </c>
      <c r="I108" s="26" t="s">
        <v>294</v>
      </c>
    </row>
    <row r="109" spans="1:13" ht="12" customHeight="1">
      <c r="A109" s="26" t="s">
        <v>508</v>
      </c>
      <c r="B109" s="27" t="s">
        <v>509</v>
      </c>
      <c r="C109" s="26" t="s">
        <v>510</v>
      </c>
      <c r="D109" s="26" t="s">
        <v>291</v>
      </c>
      <c r="E109" s="26" t="s">
        <v>291</v>
      </c>
      <c r="F109" s="26" t="s">
        <v>331</v>
      </c>
      <c r="G109" s="26" t="s">
        <v>292</v>
      </c>
      <c r="H109" s="26" t="s">
        <v>297</v>
      </c>
      <c r="I109" s="26" t="s">
        <v>302</v>
      </c>
    </row>
    <row r="110" spans="1:13" ht="12" customHeight="1">
      <c r="A110" s="26" t="s">
        <v>511</v>
      </c>
      <c r="B110" s="27" t="s">
        <v>512</v>
      </c>
      <c r="C110" s="26" t="s">
        <v>513</v>
      </c>
      <c r="D110" s="26" t="s">
        <v>285</v>
      </c>
      <c r="E110" s="26" t="s">
        <v>285</v>
      </c>
      <c r="F110" s="26" t="s">
        <v>297</v>
      </c>
      <c r="G110" s="26" t="s">
        <v>298</v>
      </c>
      <c r="H110" s="26" t="s">
        <v>312</v>
      </c>
      <c r="I110" s="26" t="s">
        <v>315</v>
      </c>
    </row>
    <row r="111" spans="1:13" ht="12" customHeight="1">
      <c r="A111" s="26" t="s">
        <v>514</v>
      </c>
      <c r="B111" s="27" t="s">
        <v>515</v>
      </c>
      <c r="C111" s="26" t="s">
        <v>516</v>
      </c>
      <c r="D111" s="26" t="s">
        <v>296</v>
      </c>
      <c r="E111" s="26" t="s">
        <v>296</v>
      </c>
      <c r="F111" s="26" t="s">
        <v>305</v>
      </c>
      <c r="G111" s="26" t="s">
        <v>306</v>
      </c>
      <c r="H111" s="26" t="s">
        <v>318</v>
      </c>
      <c r="I111" s="26" t="s">
        <v>451</v>
      </c>
    </row>
    <row r="112" spans="1:13" ht="12" customHeight="1">
      <c r="A112" s="30"/>
      <c r="B112" s="30"/>
      <c r="C112" s="30"/>
      <c r="D112" s="34"/>
      <c r="E112" s="34"/>
      <c r="F112" s="34"/>
      <c r="G112" s="34"/>
      <c r="H112" s="34"/>
      <c r="I112" s="34"/>
      <c r="J112" s="34"/>
      <c r="K112" s="34"/>
    </row>
    <row r="113" spans="1:21" ht="12" customHeight="1">
      <c r="A113" s="30"/>
      <c r="B113" s="30"/>
      <c r="C113" s="30"/>
      <c r="D113" s="34"/>
      <c r="E113" s="34"/>
      <c r="F113" s="34"/>
      <c r="G113" s="34"/>
      <c r="H113" s="34"/>
      <c r="I113" s="34"/>
      <c r="J113" s="34"/>
      <c r="K113" s="34"/>
    </row>
    <row r="114" spans="1:21" ht="12" customHeight="1">
      <c r="A114" s="63" t="s">
        <v>517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21" ht="12.75" customHeight="1">
      <c r="A115" s="51" t="s">
        <v>176</v>
      </c>
      <c r="B115" s="65" t="s">
        <v>176</v>
      </c>
      <c r="C115" s="65" t="s">
        <v>177</v>
      </c>
      <c r="D115" s="65" t="s">
        <v>498</v>
      </c>
      <c r="E115" s="65"/>
      <c r="F115" s="65" t="s">
        <v>499</v>
      </c>
      <c r="G115" s="65"/>
      <c r="H115" s="65" t="s">
        <v>518</v>
      </c>
      <c r="I115" s="65"/>
      <c r="J115" s="65" t="s">
        <v>519</v>
      </c>
      <c r="K115" s="65"/>
      <c r="L115" s="65" t="s">
        <v>520</v>
      </c>
      <c r="M115" s="65"/>
    </row>
    <row r="116" spans="1:21" ht="12" customHeight="1">
      <c r="A116" s="51" t="s">
        <v>178</v>
      </c>
      <c r="B116" s="65"/>
      <c r="C116" s="65"/>
      <c r="D116" s="51" t="s">
        <v>95</v>
      </c>
      <c r="E116" s="51" t="s">
        <v>91</v>
      </c>
      <c r="F116" s="51" t="s">
        <v>96</v>
      </c>
      <c r="G116" s="51" t="s">
        <v>96</v>
      </c>
      <c r="H116" s="51" t="s">
        <v>112</v>
      </c>
      <c r="I116" s="51" t="s">
        <v>112</v>
      </c>
      <c r="J116" s="51" t="s">
        <v>91</v>
      </c>
      <c r="K116" s="51" t="s">
        <v>96</v>
      </c>
      <c r="L116" s="51" t="s">
        <v>96</v>
      </c>
      <c r="M116" s="51" t="s">
        <v>93</v>
      </c>
    </row>
    <row r="117" spans="1:21" ht="12" customHeight="1">
      <c r="A117" s="26" t="s">
        <v>183</v>
      </c>
      <c r="B117" s="27" t="s">
        <v>184</v>
      </c>
      <c r="C117" s="26" t="s">
        <v>144</v>
      </c>
      <c r="D117" s="26" t="s">
        <v>402</v>
      </c>
      <c r="E117" s="26" t="s">
        <v>280</v>
      </c>
      <c r="F117" s="26" t="s">
        <v>366</v>
      </c>
      <c r="G117" s="26" t="s">
        <v>366</v>
      </c>
      <c r="H117" s="26" t="s">
        <v>281</v>
      </c>
      <c r="I117" s="26" t="s">
        <v>281</v>
      </c>
      <c r="J117" s="26" t="s">
        <v>300</v>
      </c>
      <c r="K117" s="26" t="s">
        <v>326</v>
      </c>
      <c r="L117" s="26" t="s">
        <v>329</v>
      </c>
      <c r="M117" s="26" t="s">
        <v>301</v>
      </c>
    </row>
    <row r="118" spans="1:21" ht="12" customHeight="1">
      <c r="A118" s="26" t="s">
        <v>521</v>
      </c>
      <c r="B118" s="27" t="s">
        <v>522</v>
      </c>
      <c r="C118" s="26" t="s">
        <v>136</v>
      </c>
      <c r="D118" s="26" t="s">
        <v>349</v>
      </c>
      <c r="E118" s="26" t="s">
        <v>291</v>
      </c>
      <c r="F118" s="26" t="s">
        <v>326</v>
      </c>
      <c r="G118" s="26" t="s">
        <v>326</v>
      </c>
      <c r="H118" s="26" t="s">
        <v>292</v>
      </c>
      <c r="I118" s="26" t="s">
        <v>292</v>
      </c>
      <c r="J118" s="26" t="s">
        <v>285</v>
      </c>
      <c r="K118" s="26" t="s">
        <v>329</v>
      </c>
      <c r="L118" s="26" t="s">
        <v>332</v>
      </c>
      <c r="M118" s="26" t="s">
        <v>308</v>
      </c>
    </row>
    <row r="119" spans="1:21" ht="12" customHeight="1">
      <c r="A119" s="26" t="s">
        <v>523</v>
      </c>
      <c r="B119" s="27" t="s">
        <v>524</v>
      </c>
      <c r="C119" s="26" t="s">
        <v>525</v>
      </c>
      <c r="D119" s="26" t="s">
        <v>351</v>
      </c>
      <c r="E119" s="26" t="s">
        <v>300</v>
      </c>
      <c r="F119" s="26" t="s">
        <v>329</v>
      </c>
      <c r="G119" s="26" t="s">
        <v>329</v>
      </c>
      <c r="H119" s="26" t="s">
        <v>287</v>
      </c>
      <c r="I119" s="26" t="s">
        <v>287</v>
      </c>
      <c r="J119" s="26" t="s">
        <v>296</v>
      </c>
      <c r="K119" s="26" t="s">
        <v>332</v>
      </c>
      <c r="L119" s="26" t="s">
        <v>335</v>
      </c>
      <c r="M119" s="26" t="s">
        <v>314</v>
      </c>
    </row>
    <row r="120" spans="1:21" ht="12" customHeight="1">
      <c r="A120" s="26" t="s">
        <v>179</v>
      </c>
      <c r="B120" s="27" t="s">
        <v>180</v>
      </c>
      <c r="C120" s="26" t="s">
        <v>322</v>
      </c>
      <c r="D120" s="26" t="s">
        <v>284</v>
      </c>
      <c r="E120" s="26" t="s">
        <v>285</v>
      </c>
      <c r="F120" s="26" t="s">
        <v>332</v>
      </c>
      <c r="G120" s="26" t="s">
        <v>332</v>
      </c>
      <c r="H120" s="26" t="s">
        <v>298</v>
      </c>
      <c r="I120" s="26" t="s">
        <v>298</v>
      </c>
      <c r="J120" s="26" t="s">
        <v>304</v>
      </c>
      <c r="K120" s="26" t="s">
        <v>335</v>
      </c>
      <c r="L120" s="26" t="s">
        <v>337</v>
      </c>
      <c r="M120" s="26" t="s">
        <v>338</v>
      </c>
    </row>
    <row r="121" spans="1:21" ht="12" customHeight="1">
      <c r="A121" s="26" t="s">
        <v>181</v>
      </c>
      <c r="B121" s="27" t="s">
        <v>182</v>
      </c>
      <c r="C121" s="26" t="s">
        <v>526</v>
      </c>
      <c r="D121" s="26" t="s">
        <v>295</v>
      </c>
      <c r="E121" s="26" t="s">
        <v>296</v>
      </c>
      <c r="F121" s="26" t="s">
        <v>335</v>
      </c>
      <c r="G121" s="26" t="s">
        <v>335</v>
      </c>
      <c r="H121" s="26" t="s">
        <v>306</v>
      </c>
      <c r="I121" s="26" t="s">
        <v>306</v>
      </c>
      <c r="J121" s="26" t="s">
        <v>311</v>
      </c>
      <c r="K121" s="26" t="s">
        <v>337</v>
      </c>
      <c r="L121" s="26" t="s">
        <v>450</v>
      </c>
      <c r="M121" s="26" t="s">
        <v>460</v>
      </c>
    </row>
    <row r="124" spans="1:21" ht="12" customHeight="1">
      <c r="A124" s="61" t="s">
        <v>527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41"/>
      <c r="U124" s="41"/>
    </row>
    <row r="125" spans="1:21" ht="12" customHeight="1">
      <c r="A125" s="57" t="s">
        <v>84</v>
      </c>
      <c r="B125" s="57" t="s">
        <v>84</v>
      </c>
      <c r="C125" s="57" t="s">
        <v>85</v>
      </c>
      <c r="D125" s="57" t="s">
        <v>146</v>
      </c>
      <c r="E125" s="57" t="s">
        <v>146</v>
      </c>
      <c r="F125" s="57" t="s">
        <v>185</v>
      </c>
      <c r="G125" s="57" t="s">
        <v>185</v>
      </c>
      <c r="H125" s="57" t="s">
        <v>186</v>
      </c>
      <c r="I125" s="57" t="s">
        <v>186</v>
      </c>
      <c r="J125" s="57" t="s">
        <v>187</v>
      </c>
      <c r="K125" s="57" t="s">
        <v>187</v>
      </c>
      <c r="L125" s="57" t="s">
        <v>188</v>
      </c>
      <c r="M125" s="57" t="s">
        <v>188</v>
      </c>
      <c r="N125" s="57" t="s">
        <v>189</v>
      </c>
      <c r="O125" s="57" t="s">
        <v>189</v>
      </c>
      <c r="P125" s="57" t="s">
        <v>190</v>
      </c>
      <c r="Q125" s="57" t="s">
        <v>190</v>
      </c>
      <c r="R125" s="57" t="s">
        <v>191</v>
      </c>
      <c r="S125" s="57" t="s">
        <v>191</v>
      </c>
      <c r="T125" s="57" t="s">
        <v>192</v>
      </c>
      <c r="U125" s="57" t="s">
        <v>192</v>
      </c>
    </row>
    <row r="126" spans="1:21" ht="12" customHeight="1">
      <c r="A126" s="57" t="s">
        <v>84</v>
      </c>
      <c r="B126" s="57" t="s">
        <v>84</v>
      </c>
      <c r="C126" s="57" t="s">
        <v>85</v>
      </c>
      <c r="D126" s="50" t="s">
        <v>93</v>
      </c>
      <c r="E126" s="50" t="s">
        <v>94</v>
      </c>
      <c r="F126" s="50" t="s">
        <v>91</v>
      </c>
      <c r="G126" s="50" t="s">
        <v>96</v>
      </c>
      <c r="H126" s="50" t="s">
        <v>96</v>
      </c>
      <c r="I126" s="50" t="s">
        <v>92</v>
      </c>
      <c r="J126" s="50" t="s">
        <v>112</v>
      </c>
      <c r="K126" s="50" t="s">
        <v>112</v>
      </c>
      <c r="L126" s="50" t="s">
        <v>94</v>
      </c>
      <c r="M126" s="50" t="s">
        <v>95</v>
      </c>
      <c r="N126" s="50" t="s">
        <v>96</v>
      </c>
      <c r="O126" s="50" t="s">
        <v>92</v>
      </c>
      <c r="P126" s="50" t="s">
        <v>112</v>
      </c>
      <c r="Q126" s="50" t="s">
        <v>94</v>
      </c>
      <c r="R126" s="50" t="s">
        <v>95</v>
      </c>
      <c r="S126" s="50" t="s">
        <v>91</v>
      </c>
      <c r="T126" s="50" t="s">
        <v>96</v>
      </c>
      <c r="U126" s="50" t="s">
        <v>92</v>
      </c>
    </row>
    <row r="127" spans="1:21" s="29" customFormat="1" ht="12" customHeight="1">
      <c r="A127" s="26" t="s">
        <v>528</v>
      </c>
      <c r="B127" s="27" t="s">
        <v>529</v>
      </c>
      <c r="C127" s="26" t="s">
        <v>530</v>
      </c>
      <c r="D127" s="26" t="s">
        <v>416</v>
      </c>
      <c r="E127" s="26" t="s">
        <v>365</v>
      </c>
      <c r="F127" s="26" t="s">
        <v>280</v>
      </c>
      <c r="G127" s="26" t="s">
        <v>385</v>
      </c>
      <c r="H127" s="26" t="s">
        <v>331</v>
      </c>
      <c r="I127" s="26" t="s">
        <v>292</v>
      </c>
      <c r="J127" s="26" t="s">
        <v>293</v>
      </c>
      <c r="K127" s="26" t="s">
        <v>283</v>
      </c>
      <c r="L127" s="26" t="s">
        <v>294</v>
      </c>
      <c r="M127" s="26" t="s">
        <v>295</v>
      </c>
      <c r="N127" s="26" t="s">
        <v>332</v>
      </c>
      <c r="O127" s="26" t="s">
        <v>297</v>
      </c>
      <c r="P127" s="26" t="s">
        <v>298</v>
      </c>
      <c r="Q127" s="26" t="s">
        <v>302</v>
      </c>
      <c r="R127" s="26" t="s">
        <v>303</v>
      </c>
      <c r="S127" s="26" t="s">
        <v>304</v>
      </c>
      <c r="T127" s="26" t="s">
        <v>335</v>
      </c>
      <c r="U127" s="26" t="s">
        <v>305</v>
      </c>
    </row>
    <row r="128" spans="1:21" s="29" customFormat="1" ht="12" customHeight="1">
      <c r="A128" s="26" t="s">
        <v>531</v>
      </c>
      <c r="B128" s="27" t="s">
        <v>532</v>
      </c>
      <c r="C128" s="26" t="s">
        <v>533</v>
      </c>
      <c r="D128" s="26" t="s">
        <v>347</v>
      </c>
      <c r="E128" s="26" t="s">
        <v>348</v>
      </c>
      <c r="F128" s="26" t="s">
        <v>291</v>
      </c>
      <c r="G128" s="26" t="s">
        <v>366</v>
      </c>
      <c r="H128" s="26" t="s">
        <v>286</v>
      </c>
      <c r="I128" s="26" t="s">
        <v>287</v>
      </c>
      <c r="J128" s="26" t="s">
        <v>301</v>
      </c>
      <c r="K128" s="26" t="s">
        <v>294</v>
      </c>
      <c r="L128" s="26" t="s">
        <v>302</v>
      </c>
      <c r="M128" s="26" t="s">
        <v>303</v>
      </c>
      <c r="N128" s="26" t="s">
        <v>335</v>
      </c>
      <c r="O128" s="26" t="s">
        <v>305</v>
      </c>
      <c r="P128" s="26" t="s">
        <v>306</v>
      </c>
      <c r="Q128" s="26" t="s">
        <v>309</v>
      </c>
      <c r="R128" s="26" t="s">
        <v>310</v>
      </c>
      <c r="S128" s="26" t="s">
        <v>311</v>
      </c>
      <c r="T128" s="26" t="s">
        <v>337</v>
      </c>
      <c r="U128" s="26" t="s">
        <v>312</v>
      </c>
    </row>
    <row r="129" spans="1:27" ht="12" customHeight="1">
      <c r="A129" s="26" t="s">
        <v>534</v>
      </c>
      <c r="B129" s="27" t="s">
        <v>535</v>
      </c>
      <c r="C129" s="26" t="s">
        <v>536</v>
      </c>
      <c r="D129" s="26" t="s">
        <v>282</v>
      </c>
      <c r="E129" s="26" t="s">
        <v>350</v>
      </c>
      <c r="F129" s="26" t="s">
        <v>300</v>
      </c>
      <c r="G129" s="26" t="s">
        <v>326</v>
      </c>
      <c r="H129" s="26" t="s">
        <v>297</v>
      </c>
      <c r="I129" s="26" t="s">
        <v>298</v>
      </c>
      <c r="J129" s="26" t="s">
        <v>308</v>
      </c>
      <c r="K129" s="26" t="s">
        <v>302</v>
      </c>
      <c r="L129" s="26" t="s">
        <v>309</v>
      </c>
      <c r="M129" s="26" t="s">
        <v>310</v>
      </c>
      <c r="N129" s="26" t="s">
        <v>337</v>
      </c>
      <c r="O129" s="26" t="s">
        <v>312</v>
      </c>
      <c r="P129" s="26" t="s">
        <v>313</v>
      </c>
      <c r="Q129" s="26" t="s">
        <v>315</v>
      </c>
      <c r="R129" s="26" t="s">
        <v>316</v>
      </c>
      <c r="S129" s="26" t="s">
        <v>317</v>
      </c>
      <c r="T129" s="26" t="s">
        <v>450</v>
      </c>
      <c r="U129" s="26" t="s">
        <v>318</v>
      </c>
    </row>
    <row r="130" spans="1:27" ht="12" customHeight="1">
      <c r="A130" s="26" t="s">
        <v>537</v>
      </c>
      <c r="B130" s="27" t="s">
        <v>538</v>
      </c>
      <c r="C130" s="26" t="s">
        <v>539</v>
      </c>
      <c r="D130" s="26" t="s">
        <v>293</v>
      </c>
      <c r="E130" s="26" t="s">
        <v>283</v>
      </c>
      <c r="F130" s="26" t="s">
        <v>285</v>
      </c>
      <c r="G130" s="26" t="s">
        <v>329</v>
      </c>
      <c r="H130" s="26" t="s">
        <v>305</v>
      </c>
      <c r="I130" s="26" t="s">
        <v>306</v>
      </c>
      <c r="J130" s="26" t="s">
        <v>314</v>
      </c>
      <c r="K130" s="26" t="s">
        <v>309</v>
      </c>
      <c r="L130" s="26" t="s">
        <v>315</v>
      </c>
      <c r="M130" s="26" t="s">
        <v>316</v>
      </c>
      <c r="N130" s="26" t="s">
        <v>450</v>
      </c>
      <c r="O130" s="26" t="s">
        <v>318</v>
      </c>
      <c r="P130" s="26" t="s">
        <v>319</v>
      </c>
      <c r="Q130" s="26" t="s">
        <v>451</v>
      </c>
      <c r="R130" s="26" t="s">
        <v>461</v>
      </c>
      <c r="S130" s="26" t="s">
        <v>462</v>
      </c>
      <c r="T130" s="26" t="s">
        <v>452</v>
      </c>
      <c r="U130" s="26" t="s">
        <v>453</v>
      </c>
    </row>
    <row r="131" spans="1:27" ht="12" customHeight="1">
      <c r="A131" s="26" t="s">
        <v>193</v>
      </c>
      <c r="B131" s="27" t="s">
        <v>194</v>
      </c>
      <c r="C131" s="26" t="s">
        <v>540</v>
      </c>
      <c r="D131" s="26" t="s">
        <v>301</v>
      </c>
      <c r="E131" s="26" t="s">
        <v>294</v>
      </c>
      <c r="F131" s="26" t="s">
        <v>296</v>
      </c>
      <c r="G131" s="26" t="s">
        <v>332</v>
      </c>
      <c r="H131" s="26" t="s">
        <v>312</v>
      </c>
      <c r="I131" s="26" t="s">
        <v>313</v>
      </c>
      <c r="J131" s="26" t="s">
        <v>338</v>
      </c>
      <c r="K131" s="26" t="s">
        <v>315</v>
      </c>
      <c r="L131" s="26" t="s">
        <v>451</v>
      </c>
      <c r="M131" s="26" t="s">
        <v>461</v>
      </c>
      <c r="N131" s="26" t="s">
        <v>452</v>
      </c>
      <c r="O131" s="26" t="s">
        <v>453</v>
      </c>
      <c r="P131" s="26" t="s">
        <v>463</v>
      </c>
      <c r="Q131" s="26" t="s">
        <v>486</v>
      </c>
      <c r="R131" s="26" t="s">
        <v>466</v>
      </c>
      <c r="S131" s="26" t="s">
        <v>467</v>
      </c>
      <c r="T131" s="26" t="s">
        <v>487</v>
      </c>
      <c r="U131" s="26" t="s">
        <v>488</v>
      </c>
    </row>
    <row r="132" spans="1:27" ht="12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4" spans="1:27" ht="12" customHeight="1">
      <c r="A134" s="58" t="s">
        <v>541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60"/>
      <c r="Z134" s="41"/>
      <c r="AA134" s="41"/>
    </row>
    <row r="135" spans="1:27" ht="12" customHeight="1">
      <c r="A135" s="57" t="s">
        <v>84</v>
      </c>
      <c r="B135" s="57" t="s">
        <v>84</v>
      </c>
      <c r="C135" s="57" t="s">
        <v>195</v>
      </c>
      <c r="D135" s="57" t="s">
        <v>146</v>
      </c>
      <c r="E135" s="57" t="s">
        <v>146</v>
      </c>
      <c r="F135" s="57" t="s">
        <v>196</v>
      </c>
      <c r="G135" s="57" t="s">
        <v>196</v>
      </c>
      <c r="H135" s="57" t="s">
        <v>197</v>
      </c>
      <c r="I135" s="57" t="s">
        <v>197</v>
      </c>
      <c r="J135" s="57" t="s">
        <v>198</v>
      </c>
      <c r="K135" s="57" t="s">
        <v>198</v>
      </c>
      <c r="L135" s="57" t="s">
        <v>199</v>
      </c>
      <c r="M135" s="57" t="s">
        <v>199</v>
      </c>
      <c r="N135" s="57" t="s">
        <v>200</v>
      </c>
      <c r="O135" s="57" t="s">
        <v>200</v>
      </c>
      <c r="P135" s="57" t="s">
        <v>201</v>
      </c>
      <c r="Q135" s="57" t="s">
        <v>201</v>
      </c>
      <c r="R135" s="79" t="s">
        <v>542</v>
      </c>
      <c r="S135" s="79" t="s">
        <v>192</v>
      </c>
      <c r="T135" s="79" t="s">
        <v>543</v>
      </c>
      <c r="U135" s="79" t="s">
        <v>202</v>
      </c>
      <c r="V135" s="57" t="s">
        <v>203</v>
      </c>
      <c r="W135" s="57" t="s">
        <v>203</v>
      </c>
      <c r="X135" s="57" t="s">
        <v>202</v>
      </c>
      <c r="Y135" s="57" t="s">
        <v>202</v>
      </c>
      <c r="Z135" s="57" t="s">
        <v>204</v>
      </c>
      <c r="AA135" s="57" t="s">
        <v>204</v>
      </c>
    </row>
    <row r="136" spans="1:27" ht="12" customHeight="1">
      <c r="A136" s="57" t="s">
        <v>84</v>
      </c>
      <c r="B136" s="57" t="s">
        <v>84</v>
      </c>
      <c r="C136" s="57" t="s">
        <v>195</v>
      </c>
      <c r="D136" s="50" t="s">
        <v>95</v>
      </c>
      <c r="E136" s="50" t="s">
        <v>91</v>
      </c>
      <c r="F136" s="50" t="s">
        <v>96</v>
      </c>
      <c r="G136" s="50" t="s">
        <v>92</v>
      </c>
      <c r="H136" s="50" t="s">
        <v>112</v>
      </c>
      <c r="I136" s="50" t="s">
        <v>93</v>
      </c>
      <c r="J136" s="50" t="s">
        <v>94</v>
      </c>
      <c r="K136" s="50" t="s">
        <v>94</v>
      </c>
      <c r="L136" s="50" t="s">
        <v>92</v>
      </c>
      <c r="M136" s="50" t="s">
        <v>112</v>
      </c>
      <c r="N136" s="50" t="s">
        <v>93</v>
      </c>
      <c r="O136" s="50" t="s">
        <v>94</v>
      </c>
      <c r="P136" s="50" t="s">
        <v>91</v>
      </c>
      <c r="Q136" s="50" t="s">
        <v>96</v>
      </c>
      <c r="R136" s="50" t="s">
        <v>94</v>
      </c>
      <c r="S136" s="50" t="s">
        <v>95</v>
      </c>
      <c r="T136" s="50" t="s">
        <v>91</v>
      </c>
      <c r="U136" s="50" t="s">
        <v>96</v>
      </c>
      <c r="V136" s="50" t="s">
        <v>92</v>
      </c>
      <c r="W136" s="50" t="s">
        <v>112</v>
      </c>
      <c r="X136" s="50" t="s">
        <v>93</v>
      </c>
      <c r="Y136" s="50" t="s">
        <v>94</v>
      </c>
      <c r="Z136" s="50" t="s">
        <v>91</v>
      </c>
      <c r="AA136" s="50" t="s">
        <v>96</v>
      </c>
    </row>
    <row r="137" spans="1:27" s="29" customFormat="1" ht="12" customHeight="1">
      <c r="A137" s="26" t="s">
        <v>544</v>
      </c>
      <c r="B137" s="27" t="s">
        <v>545</v>
      </c>
      <c r="C137" s="26" t="s">
        <v>530</v>
      </c>
      <c r="D137" s="26" t="s">
        <v>402</v>
      </c>
      <c r="E137" s="26" t="s">
        <v>280</v>
      </c>
      <c r="F137" s="26" t="s">
        <v>385</v>
      </c>
      <c r="G137" s="26" t="s">
        <v>324</v>
      </c>
      <c r="H137" s="26" t="s">
        <v>292</v>
      </c>
      <c r="I137" s="26" t="s">
        <v>293</v>
      </c>
      <c r="J137" s="26" t="s">
        <v>283</v>
      </c>
      <c r="K137" s="26" t="s">
        <v>283</v>
      </c>
      <c r="L137" s="26" t="s">
        <v>286</v>
      </c>
      <c r="M137" s="26" t="s">
        <v>287</v>
      </c>
      <c r="N137" s="26" t="s">
        <v>301</v>
      </c>
      <c r="O137" s="26" t="s">
        <v>294</v>
      </c>
      <c r="P137" s="26" t="s">
        <v>296</v>
      </c>
      <c r="Q137" s="26" t="s">
        <v>332</v>
      </c>
      <c r="R137" s="26" t="s">
        <v>302</v>
      </c>
      <c r="S137" s="26" t="s">
        <v>303</v>
      </c>
      <c r="T137" s="26" t="s">
        <v>304</v>
      </c>
      <c r="U137" s="26" t="s">
        <v>335</v>
      </c>
      <c r="V137" s="26" t="s">
        <v>305</v>
      </c>
      <c r="W137" s="26" t="s">
        <v>306</v>
      </c>
      <c r="X137" s="26" t="s">
        <v>314</v>
      </c>
      <c r="Y137" s="26" t="s">
        <v>309</v>
      </c>
      <c r="Z137" s="26" t="s">
        <v>311</v>
      </c>
      <c r="AA137" s="26" t="s">
        <v>337</v>
      </c>
    </row>
    <row r="138" spans="1:27" s="29" customFormat="1" ht="12" customHeight="1">
      <c r="A138" s="26" t="s">
        <v>546</v>
      </c>
      <c r="B138" s="27" t="s">
        <v>547</v>
      </c>
      <c r="C138" s="26" t="s">
        <v>548</v>
      </c>
      <c r="D138" s="26" t="s">
        <v>349</v>
      </c>
      <c r="E138" s="26" t="s">
        <v>291</v>
      </c>
      <c r="F138" s="26" t="s">
        <v>366</v>
      </c>
      <c r="G138" s="26" t="s">
        <v>328</v>
      </c>
      <c r="H138" s="26" t="s">
        <v>287</v>
      </c>
      <c r="I138" s="26" t="s">
        <v>301</v>
      </c>
      <c r="J138" s="26" t="s">
        <v>294</v>
      </c>
      <c r="K138" s="26" t="s">
        <v>294</v>
      </c>
      <c r="L138" s="26" t="s">
        <v>297</v>
      </c>
      <c r="M138" s="26" t="s">
        <v>298</v>
      </c>
      <c r="N138" s="26" t="s">
        <v>308</v>
      </c>
      <c r="O138" s="26" t="s">
        <v>302</v>
      </c>
      <c r="P138" s="26" t="s">
        <v>304</v>
      </c>
      <c r="Q138" s="26" t="s">
        <v>335</v>
      </c>
      <c r="R138" s="26" t="s">
        <v>309</v>
      </c>
      <c r="S138" s="26" t="s">
        <v>310</v>
      </c>
      <c r="T138" s="26" t="s">
        <v>311</v>
      </c>
      <c r="U138" s="26" t="s">
        <v>337</v>
      </c>
      <c r="V138" s="26" t="s">
        <v>312</v>
      </c>
      <c r="W138" s="26" t="s">
        <v>313</v>
      </c>
      <c r="X138" s="26" t="s">
        <v>338</v>
      </c>
      <c r="Y138" s="26" t="s">
        <v>315</v>
      </c>
      <c r="Z138" s="26" t="s">
        <v>317</v>
      </c>
      <c r="AA138" s="26" t="s">
        <v>450</v>
      </c>
    </row>
    <row r="139" spans="1:27" s="29" customFormat="1" ht="12" customHeight="1">
      <c r="A139" s="26" t="s">
        <v>549</v>
      </c>
      <c r="B139" s="27" t="s">
        <v>550</v>
      </c>
      <c r="C139" s="26" t="s">
        <v>536</v>
      </c>
      <c r="D139" s="26" t="s">
        <v>351</v>
      </c>
      <c r="E139" s="26" t="s">
        <v>300</v>
      </c>
      <c r="F139" s="26" t="s">
        <v>326</v>
      </c>
      <c r="G139" s="26" t="s">
        <v>331</v>
      </c>
      <c r="H139" s="26" t="s">
        <v>298</v>
      </c>
      <c r="I139" s="26" t="s">
        <v>308</v>
      </c>
      <c r="J139" s="26" t="s">
        <v>302</v>
      </c>
      <c r="K139" s="26" t="s">
        <v>302</v>
      </c>
      <c r="L139" s="26" t="s">
        <v>305</v>
      </c>
      <c r="M139" s="26" t="s">
        <v>306</v>
      </c>
      <c r="N139" s="26" t="s">
        <v>314</v>
      </c>
      <c r="O139" s="26" t="s">
        <v>309</v>
      </c>
      <c r="P139" s="26" t="s">
        <v>311</v>
      </c>
      <c r="Q139" s="26" t="s">
        <v>337</v>
      </c>
      <c r="R139" s="26" t="s">
        <v>315</v>
      </c>
      <c r="S139" s="26" t="s">
        <v>316</v>
      </c>
      <c r="T139" s="26" t="s">
        <v>317</v>
      </c>
      <c r="U139" s="26" t="s">
        <v>450</v>
      </c>
      <c r="V139" s="26" t="s">
        <v>318</v>
      </c>
      <c r="W139" s="26" t="s">
        <v>319</v>
      </c>
      <c r="X139" s="26" t="s">
        <v>460</v>
      </c>
      <c r="Y139" s="26" t="s">
        <v>451</v>
      </c>
      <c r="Z139" s="26" t="s">
        <v>462</v>
      </c>
      <c r="AA139" s="26" t="s">
        <v>452</v>
      </c>
    </row>
    <row r="140" spans="1:27" s="29" customFormat="1" ht="12" customHeight="1">
      <c r="A140" s="26" t="s">
        <v>551</v>
      </c>
      <c r="B140" s="27" t="s">
        <v>552</v>
      </c>
      <c r="C140" s="26" t="s">
        <v>553</v>
      </c>
      <c r="D140" s="26" t="s">
        <v>284</v>
      </c>
      <c r="E140" s="26" t="s">
        <v>285</v>
      </c>
      <c r="F140" s="26" t="s">
        <v>329</v>
      </c>
      <c r="G140" s="26" t="s">
        <v>286</v>
      </c>
      <c r="H140" s="26" t="s">
        <v>306</v>
      </c>
      <c r="I140" s="26" t="s">
        <v>314</v>
      </c>
      <c r="J140" s="26" t="s">
        <v>309</v>
      </c>
      <c r="K140" s="26" t="s">
        <v>309</v>
      </c>
      <c r="L140" s="26" t="s">
        <v>312</v>
      </c>
      <c r="M140" s="26" t="s">
        <v>313</v>
      </c>
      <c r="N140" s="26" t="s">
        <v>338</v>
      </c>
      <c r="O140" s="26" t="s">
        <v>315</v>
      </c>
      <c r="P140" s="26" t="s">
        <v>317</v>
      </c>
      <c r="Q140" s="26" t="s">
        <v>450</v>
      </c>
      <c r="R140" s="26" t="s">
        <v>451</v>
      </c>
      <c r="S140" s="26" t="s">
        <v>461</v>
      </c>
      <c r="T140" s="26" t="s">
        <v>462</v>
      </c>
      <c r="U140" s="26" t="s">
        <v>452</v>
      </c>
      <c r="V140" s="26" t="s">
        <v>453</v>
      </c>
      <c r="W140" s="26" t="s">
        <v>463</v>
      </c>
      <c r="X140" s="26" t="s">
        <v>465</v>
      </c>
      <c r="Y140" s="26" t="s">
        <v>486</v>
      </c>
      <c r="Z140" s="26" t="s">
        <v>467</v>
      </c>
      <c r="AA140" s="26" t="s">
        <v>487</v>
      </c>
    </row>
    <row r="141" spans="1:27" s="29" customFormat="1" ht="12" customHeight="1">
      <c r="A141" s="26" t="s">
        <v>554</v>
      </c>
      <c r="B141" s="27" t="s">
        <v>555</v>
      </c>
      <c r="C141" s="26" t="s">
        <v>556</v>
      </c>
      <c r="D141" s="26" t="s">
        <v>295</v>
      </c>
      <c r="E141" s="26" t="s">
        <v>296</v>
      </c>
      <c r="F141" s="26" t="s">
        <v>332</v>
      </c>
      <c r="G141" s="26" t="s">
        <v>297</v>
      </c>
      <c r="H141" s="26" t="s">
        <v>313</v>
      </c>
      <c r="I141" s="26" t="s">
        <v>338</v>
      </c>
      <c r="J141" s="26" t="s">
        <v>315</v>
      </c>
      <c r="K141" s="26" t="s">
        <v>315</v>
      </c>
      <c r="L141" s="26" t="s">
        <v>318</v>
      </c>
      <c r="M141" s="26" t="s">
        <v>319</v>
      </c>
      <c r="N141" s="26" t="s">
        <v>460</v>
      </c>
      <c r="O141" s="26" t="s">
        <v>451</v>
      </c>
      <c r="P141" s="26" t="s">
        <v>462</v>
      </c>
      <c r="Q141" s="26" t="s">
        <v>452</v>
      </c>
      <c r="R141" s="26" t="s">
        <v>486</v>
      </c>
      <c r="S141" s="26" t="s">
        <v>466</v>
      </c>
      <c r="T141" s="26" t="s">
        <v>467</v>
      </c>
      <c r="U141" s="26" t="s">
        <v>487</v>
      </c>
      <c r="V141" s="26" t="s">
        <v>488</v>
      </c>
      <c r="W141" s="26" t="s">
        <v>468</v>
      </c>
      <c r="X141" s="26" t="s">
        <v>492</v>
      </c>
      <c r="Y141" s="26" t="s">
        <v>493</v>
      </c>
      <c r="Z141" s="26" t="s">
        <v>557</v>
      </c>
      <c r="AA141" s="26" t="s">
        <v>495</v>
      </c>
    </row>
    <row r="142" spans="1:27">
      <c r="A142" s="30"/>
    </row>
    <row r="144" spans="1:27" ht="12" customHeight="1">
      <c r="A144" s="58" t="s">
        <v>558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41"/>
      <c r="W144" s="41"/>
    </row>
    <row r="145" spans="1:23" ht="12" customHeight="1">
      <c r="A145" s="57" t="s">
        <v>84</v>
      </c>
      <c r="B145" s="57" t="s">
        <v>84</v>
      </c>
      <c r="C145" s="57" t="s">
        <v>85</v>
      </c>
      <c r="D145" s="57" t="s">
        <v>146</v>
      </c>
      <c r="E145" s="57" t="s">
        <v>146</v>
      </c>
      <c r="F145" s="57" t="s">
        <v>185</v>
      </c>
      <c r="G145" s="57" t="s">
        <v>185</v>
      </c>
      <c r="H145" s="57" t="s">
        <v>205</v>
      </c>
      <c r="I145" s="57" t="s">
        <v>205</v>
      </c>
      <c r="J145" s="57" t="s">
        <v>206</v>
      </c>
      <c r="K145" s="57" t="s">
        <v>206</v>
      </c>
      <c r="L145" s="57" t="s">
        <v>186</v>
      </c>
      <c r="M145" s="57" t="s">
        <v>186</v>
      </c>
      <c r="N145" s="57" t="s">
        <v>207</v>
      </c>
      <c r="O145" s="57" t="s">
        <v>207</v>
      </c>
      <c r="P145" s="57" t="s">
        <v>199</v>
      </c>
      <c r="Q145" s="57" t="s">
        <v>199</v>
      </c>
      <c r="R145" s="57" t="s">
        <v>208</v>
      </c>
      <c r="S145" s="57" t="s">
        <v>208</v>
      </c>
      <c r="T145" s="57" t="s">
        <v>188</v>
      </c>
      <c r="U145" s="57" t="s">
        <v>188</v>
      </c>
      <c r="V145" s="57" t="s">
        <v>209</v>
      </c>
      <c r="W145" s="57" t="s">
        <v>209</v>
      </c>
    </row>
    <row r="146" spans="1:23" ht="12" customHeight="1">
      <c r="A146" s="57" t="s">
        <v>84</v>
      </c>
      <c r="B146" s="57" t="s">
        <v>84</v>
      </c>
      <c r="C146" s="57" t="s">
        <v>85</v>
      </c>
      <c r="D146" s="50" t="s">
        <v>91</v>
      </c>
      <c r="E146" s="50" t="s">
        <v>96</v>
      </c>
      <c r="F146" s="50" t="s">
        <v>96</v>
      </c>
      <c r="G146" s="50" t="s">
        <v>92</v>
      </c>
      <c r="H146" s="50" t="s">
        <v>94</v>
      </c>
      <c r="I146" s="50" t="s">
        <v>94</v>
      </c>
      <c r="J146" s="50" t="s">
        <v>93</v>
      </c>
      <c r="K146" s="50" t="s">
        <v>93</v>
      </c>
      <c r="L146" s="50" t="s">
        <v>91</v>
      </c>
      <c r="M146" s="50" t="s">
        <v>96</v>
      </c>
      <c r="N146" s="50" t="s">
        <v>112</v>
      </c>
      <c r="O146" s="50" t="s">
        <v>93</v>
      </c>
      <c r="P146" s="50" t="s">
        <v>95</v>
      </c>
      <c r="Q146" s="50" t="s">
        <v>91</v>
      </c>
      <c r="R146" s="50" t="s">
        <v>96</v>
      </c>
      <c r="S146" s="50" t="s">
        <v>96</v>
      </c>
      <c r="T146" s="50" t="s">
        <v>93</v>
      </c>
      <c r="U146" s="50" t="s">
        <v>94</v>
      </c>
      <c r="V146" s="50" t="s">
        <v>91</v>
      </c>
      <c r="W146" s="50" t="s">
        <v>112</v>
      </c>
    </row>
    <row r="147" spans="1:23" s="29" customFormat="1" ht="12" customHeight="1">
      <c r="A147" s="26" t="s">
        <v>559</v>
      </c>
      <c r="B147" s="27" t="s">
        <v>560</v>
      </c>
      <c r="C147" s="26" t="s">
        <v>530</v>
      </c>
      <c r="D147" s="26" t="s">
        <v>504</v>
      </c>
      <c r="E147" s="26" t="s">
        <v>381</v>
      </c>
      <c r="F147" s="26" t="s">
        <v>385</v>
      </c>
      <c r="G147" s="26" t="s">
        <v>324</v>
      </c>
      <c r="H147" s="26" t="s">
        <v>348</v>
      </c>
      <c r="I147" s="26" t="s">
        <v>348</v>
      </c>
      <c r="J147" s="26" t="s">
        <v>293</v>
      </c>
      <c r="K147" s="26" t="s">
        <v>283</v>
      </c>
      <c r="L147" s="26" t="s">
        <v>285</v>
      </c>
      <c r="M147" s="26" t="s">
        <v>329</v>
      </c>
      <c r="N147" s="26" t="s">
        <v>287</v>
      </c>
      <c r="O147" s="26" t="s">
        <v>301</v>
      </c>
      <c r="P147" s="26" t="s">
        <v>295</v>
      </c>
      <c r="Q147" s="26" t="s">
        <v>296</v>
      </c>
      <c r="R147" s="26" t="s">
        <v>332</v>
      </c>
      <c r="S147" s="26" t="s">
        <v>332</v>
      </c>
      <c r="T147" s="26" t="s">
        <v>308</v>
      </c>
      <c r="U147" s="26" t="s">
        <v>302</v>
      </c>
      <c r="V147" s="26" t="s">
        <v>304</v>
      </c>
      <c r="W147" s="26" t="s">
        <v>306</v>
      </c>
    </row>
    <row r="148" spans="1:23" s="29" customFormat="1" ht="12" customHeight="1">
      <c r="A148" s="26" t="s">
        <v>561</v>
      </c>
      <c r="B148" s="27" t="s">
        <v>562</v>
      </c>
      <c r="C148" s="26" t="s">
        <v>533</v>
      </c>
      <c r="D148" s="26" t="s">
        <v>280</v>
      </c>
      <c r="E148" s="26" t="s">
        <v>385</v>
      </c>
      <c r="F148" s="26" t="s">
        <v>366</v>
      </c>
      <c r="G148" s="26" t="s">
        <v>328</v>
      </c>
      <c r="H148" s="26" t="s">
        <v>350</v>
      </c>
      <c r="I148" s="26" t="s">
        <v>350</v>
      </c>
      <c r="J148" s="26" t="s">
        <v>301</v>
      </c>
      <c r="K148" s="26" t="s">
        <v>294</v>
      </c>
      <c r="L148" s="26" t="s">
        <v>296</v>
      </c>
      <c r="M148" s="26" t="s">
        <v>332</v>
      </c>
      <c r="N148" s="26" t="s">
        <v>298</v>
      </c>
      <c r="O148" s="26" t="s">
        <v>308</v>
      </c>
      <c r="P148" s="26" t="s">
        <v>303</v>
      </c>
      <c r="Q148" s="26" t="s">
        <v>304</v>
      </c>
      <c r="R148" s="26" t="s">
        <v>335</v>
      </c>
      <c r="S148" s="26" t="s">
        <v>335</v>
      </c>
      <c r="T148" s="26" t="s">
        <v>314</v>
      </c>
      <c r="U148" s="26" t="s">
        <v>309</v>
      </c>
      <c r="V148" s="26" t="s">
        <v>311</v>
      </c>
      <c r="W148" s="26" t="s">
        <v>313</v>
      </c>
    </row>
    <row r="149" spans="1:23" s="29" customFormat="1" ht="12" customHeight="1">
      <c r="A149" s="26" t="s">
        <v>563</v>
      </c>
      <c r="B149" s="27" t="s">
        <v>564</v>
      </c>
      <c r="C149" s="26" t="s">
        <v>536</v>
      </c>
      <c r="D149" s="26" t="s">
        <v>291</v>
      </c>
      <c r="E149" s="26" t="s">
        <v>366</v>
      </c>
      <c r="F149" s="26" t="s">
        <v>326</v>
      </c>
      <c r="G149" s="26" t="s">
        <v>331</v>
      </c>
      <c r="H149" s="26" t="s">
        <v>283</v>
      </c>
      <c r="I149" s="26" t="s">
        <v>283</v>
      </c>
      <c r="J149" s="26" t="s">
        <v>308</v>
      </c>
      <c r="K149" s="26" t="s">
        <v>302</v>
      </c>
      <c r="L149" s="26" t="s">
        <v>304</v>
      </c>
      <c r="M149" s="26" t="s">
        <v>335</v>
      </c>
      <c r="N149" s="26" t="s">
        <v>306</v>
      </c>
      <c r="O149" s="26" t="s">
        <v>314</v>
      </c>
      <c r="P149" s="26" t="s">
        <v>310</v>
      </c>
      <c r="Q149" s="26" t="s">
        <v>311</v>
      </c>
      <c r="R149" s="26" t="s">
        <v>337</v>
      </c>
      <c r="S149" s="26" t="s">
        <v>337</v>
      </c>
      <c r="T149" s="26" t="s">
        <v>338</v>
      </c>
      <c r="U149" s="26" t="s">
        <v>315</v>
      </c>
      <c r="V149" s="26" t="s">
        <v>317</v>
      </c>
      <c r="W149" s="26" t="s">
        <v>319</v>
      </c>
    </row>
    <row r="150" spans="1:23" s="29" customFormat="1" ht="12" customHeight="1">
      <c r="A150" s="26" t="s">
        <v>565</v>
      </c>
      <c r="B150" s="27" t="s">
        <v>566</v>
      </c>
      <c r="C150" s="26" t="s">
        <v>539</v>
      </c>
      <c r="D150" s="26" t="s">
        <v>300</v>
      </c>
      <c r="E150" s="26" t="s">
        <v>326</v>
      </c>
      <c r="F150" s="26" t="s">
        <v>329</v>
      </c>
      <c r="G150" s="26" t="s">
        <v>286</v>
      </c>
      <c r="H150" s="26" t="s">
        <v>294</v>
      </c>
      <c r="I150" s="26" t="s">
        <v>294</v>
      </c>
      <c r="J150" s="26" t="s">
        <v>314</v>
      </c>
      <c r="K150" s="26" t="s">
        <v>309</v>
      </c>
      <c r="L150" s="26" t="s">
        <v>311</v>
      </c>
      <c r="M150" s="26" t="s">
        <v>337</v>
      </c>
      <c r="N150" s="26" t="s">
        <v>313</v>
      </c>
      <c r="O150" s="26" t="s">
        <v>338</v>
      </c>
      <c r="P150" s="26" t="s">
        <v>316</v>
      </c>
      <c r="Q150" s="26" t="s">
        <v>317</v>
      </c>
      <c r="R150" s="26" t="s">
        <v>450</v>
      </c>
      <c r="S150" s="26" t="s">
        <v>450</v>
      </c>
      <c r="T150" s="26" t="s">
        <v>460</v>
      </c>
      <c r="U150" s="26" t="s">
        <v>451</v>
      </c>
      <c r="V150" s="26" t="s">
        <v>462</v>
      </c>
      <c r="W150" s="26" t="s">
        <v>463</v>
      </c>
    </row>
    <row r="151" spans="1:23" ht="12" customHeight="1">
      <c r="A151" s="26" t="s">
        <v>567</v>
      </c>
      <c r="B151" s="27" t="s">
        <v>568</v>
      </c>
      <c r="C151" s="26" t="s">
        <v>540</v>
      </c>
      <c r="D151" s="26" t="s">
        <v>285</v>
      </c>
      <c r="E151" s="26" t="s">
        <v>329</v>
      </c>
      <c r="F151" s="26" t="s">
        <v>332</v>
      </c>
      <c r="G151" s="26" t="s">
        <v>297</v>
      </c>
      <c r="H151" s="26" t="s">
        <v>302</v>
      </c>
      <c r="I151" s="26" t="s">
        <v>302</v>
      </c>
      <c r="J151" s="26" t="s">
        <v>338</v>
      </c>
      <c r="K151" s="26" t="s">
        <v>315</v>
      </c>
      <c r="L151" s="26" t="s">
        <v>317</v>
      </c>
      <c r="M151" s="26" t="s">
        <v>450</v>
      </c>
      <c r="N151" s="26" t="s">
        <v>319</v>
      </c>
      <c r="O151" s="26" t="s">
        <v>460</v>
      </c>
      <c r="P151" s="26" t="s">
        <v>461</v>
      </c>
      <c r="Q151" s="26" t="s">
        <v>462</v>
      </c>
      <c r="R151" s="26" t="s">
        <v>452</v>
      </c>
      <c r="S151" s="26" t="s">
        <v>452</v>
      </c>
      <c r="T151" s="26" t="s">
        <v>465</v>
      </c>
      <c r="U151" s="26" t="s">
        <v>486</v>
      </c>
      <c r="V151" s="26" t="s">
        <v>467</v>
      </c>
      <c r="W151" s="26" t="s">
        <v>468</v>
      </c>
    </row>
    <row r="155" spans="1:23" ht="14.25" customHeight="1">
      <c r="A155" s="58" t="s">
        <v>569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</row>
    <row r="156" spans="1:23">
      <c r="A156" s="57" t="s">
        <v>84</v>
      </c>
      <c r="B156" s="57" t="s">
        <v>85</v>
      </c>
      <c r="C156" s="57" t="s">
        <v>195</v>
      </c>
      <c r="D156" s="57" t="s">
        <v>171</v>
      </c>
      <c r="E156" s="57" t="s">
        <v>171</v>
      </c>
      <c r="F156" s="57" t="s">
        <v>147</v>
      </c>
      <c r="G156" s="57" t="s">
        <v>147</v>
      </c>
      <c r="H156" s="57" t="s">
        <v>107</v>
      </c>
      <c r="I156" s="57" t="s">
        <v>107</v>
      </c>
      <c r="J156" s="57" t="s">
        <v>210</v>
      </c>
      <c r="K156" s="57" t="s">
        <v>210</v>
      </c>
      <c r="L156" s="57" t="s">
        <v>211</v>
      </c>
      <c r="M156" s="57" t="s">
        <v>211</v>
      </c>
      <c r="N156" s="57" t="s">
        <v>212</v>
      </c>
      <c r="O156" s="57" t="s">
        <v>212</v>
      </c>
      <c r="P156" s="57" t="s">
        <v>213</v>
      </c>
      <c r="Q156" s="57" t="s">
        <v>213</v>
      </c>
      <c r="R156" s="57" t="s">
        <v>214</v>
      </c>
      <c r="S156" s="57" t="s">
        <v>214</v>
      </c>
      <c r="T156" s="57" t="s">
        <v>215</v>
      </c>
      <c r="U156" s="57" t="s">
        <v>215</v>
      </c>
      <c r="V156" s="57" t="s">
        <v>216</v>
      </c>
      <c r="W156" s="57" t="s">
        <v>216</v>
      </c>
    </row>
    <row r="157" spans="1:23">
      <c r="A157" s="57" t="s">
        <v>84</v>
      </c>
      <c r="B157" s="57" t="s">
        <v>85</v>
      </c>
      <c r="C157" s="57" t="s">
        <v>195</v>
      </c>
      <c r="D157" s="50" t="s">
        <v>93</v>
      </c>
      <c r="E157" s="50" t="s">
        <v>94</v>
      </c>
      <c r="F157" s="50" t="s">
        <v>92</v>
      </c>
      <c r="G157" s="50" t="s">
        <v>112</v>
      </c>
      <c r="H157" s="50" t="s">
        <v>91</v>
      </c>
      <c r="I157" s="50" t="s">
        <v>92</v>
      </c>
      <c r="J157" s="50" t="s">
        <v>96</v>
      </c>
      <c r="K157" s="50" t="s">
        <v>112</v>
      </c>
      <c r="L157" s="50" t="s">
        <v>93</v>
      </c>
      <c r="M157" s="50" t="s">
        <v>93</v>
      </c>
      <c r="N157" s="50" t="s">
        <v>217</v>
      </c>
      <c r="O157" s="50" t="s">
        <v>217</v>
      </c>
      <c r="P157" s="50" t="s">
        <v>95</v>
      </c>
      <c r="Q157" s="50" t="s">
        <v>91</v>
      </c>
      <c r="R157" s="50" t="s">
        <v>92</v>
      </c>
      <c r="S157" s="50" t="s">
        <v>92</v>
      </c>
      <c r="T157" s="50" t="s">
        <v>112</v>
      </c>
      <c r="U157" s="50" t="s">
        <v>94</v>
      </c>
      <c r="V157" s="50" t="s">
        <v>91</v>
      </c>
      <c r="W157" s="50" t="s">
        <v>96</v>
      </c>
    </row>
    <row r="158" spans="1:23">
      <c r="A158" s="26" t="s">
        <v>570</v>
      </c>
      <c r="B158" s="27" t="s">
        <v>571</v>
      </c>
      <c r="C158" s="26" t="s">
        <v>572</v>
      </c>
      <c r="D158" s="26" t="s">
        <v>416</v>
      </c>
      <c r="E158" s="26" t="s">
        <v>365</v>
      </c>
      <c r="F158" s="26" t="s">
        <v>324</v>
      </c>
      <c r="G158" s="26" t="s">
        <v>325</v>
      </c>
      <c r="H158" s="26" t="s">
        <v>291</v>
      </c>
      <c r="I158" s="26" t="s">
        <v>328</v>
      </c>
      <c r="J158" s="26" t="s">
        <v>332</v>
      </c>
      <c r="K158" s="26" t="s">
        <v>298</v>
      </c>
      <c r="L158" s="26" t="s">
        <v>308</v>
      </c>
      <c r="M158" s="26" t="s">
        <v>308</v>
      </c>
      <c r="N158" s="26" t="s">
        <v>218</v>
      </c>
      <c r="O158" s="26" t="s">
        <v>218</v>
      </c>
      <c r="P158" s="26" t="s">
        <v>303</v>
      </c>
      <c r="Q158" s="26" t="s">
        <v>304</v>
      </c>
      <c r="R158" s="26" t="s">
        <v>305</v>
      </c>
      <c r="S158" s="26" t="s">
        <v>305</v>
      </c>
      <c r="T158" s="26" t="s">
        <v>306</v>
      </c>
      <c r="U158" s="26" t="s">
        <v>309</v>
      </c>
      <c r="V158" s="26" t="s">
        <v>311</v>
      </c>
      <c r="W158" s="26" t="s">
        <v>311</v>
      </c>
    </row>
    <row r="159" spans="1:23">
      <c r="A159" s="26" t="s">
        <v>573</v>
      </c>
      <c r="B159" s="27" t="s">
        <v>574</v>
      </c>
      <c r="C159" s="26" t="s">
        <v>575</v>
      </c>
      <c r="D159" s="26" t="s">
        <v>347</v>
      </c>
      <c r="E159" s="26" t="s">
        <v>348</v>
      </c>
      <c r="F159" s="26" t="s">
        <v>328</v>
      </c>
      <c r="G159" s="26" t="s">
        <v>281</v>
      </c>
      <c r="H159" s="26" t="s">
        <v>300</v>
      </c>
      <c r="I159" s="26" t="s">
        <v>331</v>
      </c>
      <c r="J159" s="26" t="s">
        <v>335</v>
      </c>
      <c r="K159" s="26" t="s">
        <v>306</v>
      </c>
      <c r="L159" s="26" t="s">
        <v>314</v>
      </c>
      <c r="M159" s="26" t="s">
        <v>314</v>
      </c>
      <c r="N159" s="26" t="s">
        <v>218</v>
      </c>
      <c r="O159" s="26" t="s">
        <v>218</v>
      </c>
      <c r="P159" s="26" t="s">
        <v>310</v>
      </c>
      <c r="Q159" s="26" t="s">
        <v>311</v>
      </c>
      <c r="R159" s="26" t="s">
        <v>312</v>
      </c>
      <c r="S159" s="26" t="s">
        <v>312</v>
      </c>
      <c r="T159" s="26" t="s">
        <v>313</v>
      </c>
      <c r="U159" s="26" t="s">
        <v>315</v>
      </c>
      <c r="V159" s="26" t="s">
        <v>317</v>
      </c>
      <c r="W159" s="26" t="s">
        <v>317</v>
      </c>
    </row>
    <row r="160" spans="1:23">
      <c r="A160" s="26" t="s">
        <v>576</v>
      </c>
      <c r="B160" s="27" t="s">
        <v>577</v>
      </c>
      <c r="C160" s="26" t="s">
        <v>578</v>
      </c>
      <c r="D160" s="26" t="s">
        <v>282</v>
      </c>
      <c r="E160" s="26" t="s">
        <v>350</v>
      </c>
      <c r="F160" s="26" t="s">
        <v>331</v>
      </c>
      <c r="G160" s="26" t="s">
        <v>292</v>
      </c>
      <c r="H160" s="26" t="s">
        <v>285</v>
      </c>
      <c r="I160" s="26" t="s">
        <v>286</v>
      </c>
      <c r="J160" s="26" t="s">
        <v>337</v>
      </c>
      <c r="K160" s="26" t="s">
        <v>313</v>
      </c>
      <c r="L160" s="26" t="s">
        <v>338</v>
      </c>
      <c r="M160" s="26" t="s">
        <v>338</v>
      </c>
      <c r="N160" s="26" t="s">
        <v>218</v>
      </c>
      <c r="O160" s="26" t="s">
        <v>218</v>
      </c>
      <c r="P160" s="26" t="s">
        <v>316</v>
      </c>
      <c r="Q160" s="26" t="s">
        <v>317</v>
      </c>
      <c r="R160" s="26" t="s">
        <v>318</v>
      </c>
      <c r="S160" s="26" t="s">
        <v>318</v>
      </c>
      <c r="T160" s="26" t="s">
        <v>319</v>
      </c>
      <c r="U160" s="26" t="s">
        <v>451</v>
      </c>
      <c r="V160" s="26" t="s">
        <v>462</v>
      </c>
      <c r="W160" s="26" t="s">
        <v>462</v>
      </c>
    </row>
    <row r="161" spans="1:25">
      <c r="A161" s="26" t="s">
        <v>579</v>
      </c>
      <c r="B161" s="27" t="s">
        <v>580</v>
      </c>
      <c r="C161" s="26" t="s">
        <v>581</v>
      </c>
      <c r="D161" s="26" t="s">
        <v>293</v>
      </c>
      <c r="E161" s="26" t="s">
        <v>283</v>
      </c>
      <c r="F161" s="26" t="s">
        <v>286</v>
      </c>
      <c r="G161" s="26" t="s">
        <v>287</v>
      </c>
      <c r="H161" s="26" t="s">
        <v>296</v>
      </c>
      <c r="I161" s="26" t="s">
        <v>297</v>
      </c>
      <c r="J161" s="26" t="s">
        <v>450</v>
      </c>
      <c r="K161" s="26" t="s">
        <v>319</v>
      </c>
      <c r="L161" s="26" t="s">
        <v>460</v>
      </c>
      <c r="M161" s="26" t="s">
        <v>460</v>
      </c>
      <c r="N161" s="26" t="s">
        <v>461</v>
      </c>
      <c r="O161" s="26" t="s">
        <v>462</v>
      </c>
      <c r="P161" s="81" t="s">
        <v>582</v>
      </c>
      <c r="Q161" s="81" t="s">
        <v>582</v>
      </c>
      <c r="R161" s="26" t="s">
        <v>453</v>
      </c>
      <c r="S161" s="26" t="s">
        <v>453</v>
      </c>
      <c r="T161" s="26" t="s">
        <v>463</v>
      </c>
      <c r="U161" s="26" t="s">
        <v>486</v>
      </c>
      <c r="V161" s="26" t="s">
        <v>467</v>
      </c>
      <c r="W161" s="26" t="s">
        <v>467</v>
      </c>
    </row>
    <row r="162" spans="1:25">
      <c r="A162" s="26" t="s">
        <v>583</v>
      </c>
      <c r="B162" s="27" t="s">
        <v>584</v>
      </c>
      <c r="C162" s="26" t="s">
        <v>459</v>
      </c>
      <c r="D162" s="26" t="s">
        <v>301</v>
      </c>
      <c r="E162" s="26" t="s">
        <v>294</v>
      </c>
      <c r="F162" s="26" t="s">
        <v>297</v>
      </c>
      <c r="G162" s="26" t="s">
        <v>298</v>
      </c>
      <c r="H162" s="26" t="s">
        <v>304</v>
      </c>
      <c r="I162" s="26" t="s">
        <v>305</v>
      </c>
      <c r="J162" s="26" t="s">
        <v>452</v>
      </c>
      <c r="K162" s="26" t="s">
        <v>463</v>
      </c>
      <c r="L162" s="26" t="s">
        <v>465</v>
      </c>
      <c r="M162" s="26" t="s">
        <v>465</v>
      </c>
      <c r="N162" s="26" t="s">
        <v>466</v>
      </c>
      <c r="O162" s="26" t="s">
        <v>467</v>
      </c>
      <c r="P162" s="81" t="s">
        <v>582</v>
      </c>
      <c r="Q162" s="81" t="s">
        <v>582</v>
      </c>
      <c r="R162" s="26" t="s">
        <v>488</v>
      </c>
      <c r="S162" s="26" t="s">
        <v>488</v>
      </c>
      <c r="T162" s="26" t="s">
        <v>468</v>
      </c>
      <c r="U162" s="26" t="s">
        <v>493</v>
      </c>
      <c r="V162" s="26" t="s">
        <v>557</v>
      </c>
      <c r="W162" s="26" t="s">
        <v>557</v>
      </c>
    </row>
    <row r="165" spans="1:25" ht="14.25" customHeight="1">
      <c r="A165" s="58" t="s">
        <v>585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>
      <c r="A166" s="57" t="s">
        <v>84</v>
      </c>
      <c r="B166" s="57" t="s">
        <v>85</v>
      </c>
      <c r="C166" s="57" t="s">
        <v>195</v>
      </c>
      <c r="D166" s="57" t="s">
        <v>146</v>
      </c>
      <c r="E166" s="57" t="s">
        <v>146</v>
      </c>
      <c r="F166" s="57" t="s">
        <v>586</v>
      </c>
      <c r="G166" s="57" t="s">
        <v>147</v>
      </c>
      <c r="H166" s="57" t="s">
        <v>107</v>
      </c>
      <c r="I166" s="57" t="s">
        <v>107</v>
      </c>
      <c r="J166" s="57" t="s">
        <v>587</v>
      </c>
      <c r="K166" s="57" t="s">
        <v>219</v>
      </c>
      <c r="L166" s="57" t="s">
        <v>588</v>
      </c>
      <c r="M166" s="57" t="s">
        <v>220</v>
      </c>
      <c r="N166" s="57" t="s">
        <v>589</v>
      </c>
      <c r="O166" s="57" t="s">
        <v>212</v>
      </c>
      <c r="P166" s="57" t="s">
        <v>590</v>
      </c>
      <c r="Q166" s="57" t="s">
        <v>221</v>
      </c>
      <c r="R166" s="57" t="s">
        <v>591</v>
      </c>
      <c r="S166" s="57" t="s">
        <v>222</v>
      </c>
      <c r="T166" s="57" t="s">
        <v>592</v>
      </c>
      <c r="U166" s="57" t="s">
        <v>214</v>
      </c>
      <c r="V166" s="57" t="s">
        <v>221</v>
      </c>
      <c r="W166" s="57" t="s">
        <v>221</v>
      </c>
      <c r="X166" s="57" t="s">
        <v>593</v>
      </c>
      <c r="Y166" s="57" t="s">
        <v>211</v>
      </c>
    </row>
    <row r="167" spans="1:25">
      <c r="A167" s="57" t="s">
        <v>84</v>
      </c>
      <c r="B167" s="57" t="s">
        <v>85</v>
      </c>
      <c r="C167" s="57" t="s">
        <v>195</v>
      </c>
      <c r="D167" s="50" t="s">
        <v>96</v>
      </c>
      <c r="E167" s="50" t="s">
        <v>96</v>
      </c>
      <c r="F167" s="50" t="s">
        <v>94</v>
      </c>
      <c r="G167" s="50" t="s">
        <v>94</v>
      </c>
      <c r="H167" s="50" t="s">
        <v>112</v>
      </c>
      <c r="I167" s="50" t="s">
        <v>112</v>
      </c>
      <c r="J167" s="50" t="s">
        <v>91</v>
      </c>
      <c r="K167" s="50" t="s">
        <v>91</v>
      </c>
      <c r="L167" s="50" t="s">
        <v>96</v>
      </c>
      <c r="M167" s="50" t="s">
        <v>92</v>
      </c>
      <c r="N167" s="50" t="s">
        <v>112</v>
      </c>
      <c r="O167" s="50" t="s">
        <v>93</v>
      </c>
      <c r="P167" s="50" t="s">
        <v>94</v>
      </c>
      <c r="Q167" s="50" t="s">
        <v>94</v>
      </c>
      <c r="R167" s="50" t="s">
        <v>96</v>
      </c>
      <c r="S167" s="50" t="s">
        <v>112</v>
      </c>
      <c r="T167" s="50" t="s">
        <v>93</v>
      </c>
      <c r="U167" s="50" t="s">
        <v>93</v>
      </c>
      <c r="V167" s="50" t="s">
        <v>95</v>
      </c>
      <c r="W167" s="50" t="s">
        <v>91</v>
      </c>
      <c r="X167" s="50" t="s">
        <v>96</v>
      </c>
      <c r="Y167" s="50" t="s">
        <v>96</v>
      </c>
    </row>
    <row r="168" spans="1:25">
      <c r="A168" s="26" t="s">
        <v>223</v>
      </c>
      <c r="B168" s="27" t="s">
        <v>224</v>
      </c>
      <c r="C168" s="26" t="s">
        <v>594</v>
      </c>
      <c r="D168" s="26" t="s">
        <v>381</v>
      </c>
      <c r="E168" s="26" t="s">
        <v>381</v>
      </c>
      <c r="F168" s="26" t="s">
        <v>416</v>
      </c>
      <c r="G168" s="26" t="s">
        <v>365</v>
      </c>
      <c r="H168" s="26" t="s">
        <v>325</v>
      </c>
      <c r="I168" s="26" t="s">
        <v>325</v>
      </c>
      <c r="J168" s="26" t="s">
        <v>296</v>
      </c>
      <c r="K168" s="26" t="s">
        <v>296</v>
      </c>
      <c r="L168" s="26" t="s">
        <v>332</v>
      </c>
      <c r="M168" s="26" t="s">
        <v>297</v>
      </c>
      <c r="N168" s="26" t="s">
        <v>298</v>
      </c>
      <c r="O168" s="26" t="s">
        <v>308</v>
      </c>
      <c r="P168" s="26" t="s">
        <v>302</v>
      </c>
      <c r="Q168" s="26" t="s">
        <v>302</v>
      </c>
      <c r="R168" s="26" t="s">
        <v>335</v>
      </c>
      <c r="S168" s="26" t="s">
        <v>306</v>
      </c>
      <c r="T168" s="26" t="s">
        <v>314</v>
      </c>
      <c r="U168" s="26" t="s">
        <v>314</v>
      </c>
      <c r="V168" s="26" t="s">
        <v>310</v>
      </c>
      <c r="W168" s="26" t="s">
        <v>311</v>
      </c>
      <c r="X168" s="26" t="s">
        <v>337</v>
      </c>
      <c r="Y168" s="26" t="s">
        <v>337</v>
      </c>
    </row>
    <row r="169" spans="1:25">
      <c r="A169" s="26" t="s">
        <v>595</v>
      </c>
      <c r="B169" s="27" t="s">
        <v>596</v>
      </c>
      <c r="C169" s="26" t="s">
        <v>597</v>
      </c>
      <c r="D169" s="26" t="s">
        <v>385</v>
      </c>
      <c r="E169" s="26" t="s">
        <v>385</v>
      </c>
      <c r="F169" s="26" t="s">
        <v>347</v>
      </c>
      <c r="G169" s="26" t="s">
        <v>348</v>
      </c>
      <c r="H169" s="26" t="s">
        <v>281</v>
      </c>
      <c r="I169" s="26" t="s">
        <v>281</v>
      </c>
      <c r="J169" s="26" t="s">
        <v>304</v>
      </c>
      <c r="K169" s="26" t="s">
        <v>304</v>
      </c>
      <c r="L169" s="26" t="s">
        <v>335</v>
      </c>
      <c r="M169" s="26" t="s">
        <v>305</v>
      </c>
      <c r="N169" s="26" t="s">
        <v>306</v>
      </c>
      <c r="O169" s="26" t="s">
        <v>314</v>
      </c>
      <c r="P169" s="26" t="s">
        <v>309</v>
      </c>
      <c r="Q169" s="26" t="s">
        <v>309</v>
      </c>
      <c r="R169" s="26" t="s">
        <v>337</v>
      </c>
      <c r="S169" s="26" t="s">
        <v>313</v>
      </c>
      <c r="T169" s="26" t="s">
        <v>338</v>
      </c>
      <c r="U169" s="26" t="s">
        <v>338</v>
      </c>
      <c r="V169" s="26" t="s">
        <v>316</v>
      </c>
      <c r="W169" s="26" t="s">
        <v>317</v>
      </c>
      <c r="X169" s="26" t="s">
        <v>450</v>
      </c>
      <c r="Y169" s="26" t="s">
        <v>450</v>
      </c>
    </row>
    <row r="170" spans="1:25">
      <c r="A170" s="26" t="s">
        <v>598</v>
      </c>
      <c r="B170" s="27" t="s">
        <v>599</v>
      </c>
      <c r="C170" s="26" t="s">
        <v>600</v>
      </c>
      <c r="D170" s="26" t="s">
        <v>366</v>
      </c>
      <c r="E170" s="26" t="s">
        <v>366</v>
      </c>
      <c r="F170" s="26" t="s">
        <v>282</v>
      </c>
      <c r="G170" s="26" t="s">
        <v>350</v>
      </c>
      <c r="H170" s="26" t="s">
        <v>292</v>
      </c>
      <c r="I170" s="26" t="s">
        <v>292</v>
      </c>
      <c r="J170" s="26" t="s">
        <v>311</v>
      </c>
      <c r="K170" s="26" t="s">
        <v>311</v>
      </c>
      <c r="L170" s="26" t="s">
        <v>337</v>
      </c>
      <c r="M170" s="26" t="s">
        <v>312</v>
      </c>
      <c r="N170" s="26" t="s">
        <v>313</v>
      </c>
      <c r="O170" s="26" t="s">
        <v>338</v>
      </c>
      <c r="P170" s="26" t="s">
        <v>315</v>
      </c>
      <c r="Q170" s="26" t="s">
        <v>315</v>
      </c>
      <c r="R170" s="26" t="s">
        <v>450</v>
      </c>
      <c r="S170" s="26" t="s">
        <v>319</v>
      </c>
      <c r="T170" s="26" t="s">
        <v>460</v>
      </c>
      <c r="U170" s="26" t="s">
        <v>460</v>
      </c>
      <c r="V170" s="26" t="s">
        <v>461</v>
      </c>
      <c r="W170" s="26" t="s">
        <v>462</v>
      </c>
      <c r="X170" s="26" t="s">
        <v>452</v>
      </c>
      <c r="Y170" s="26" t="s">
        <v>452</v>
      </c>
    </row>
    <row r="171" spans="1:25">
      <c r="A171" s="26" t="s">
        <v>601</v>
      </c>
      <c r="B171" s="27" t="s">
        <v>602</v>
      </c>
      <c r="C171" s="26" t="s">
        <v>603</v>
      </c>
      <c r="D171" s="26" t="s">
        <v>326</v>
      </c>
      <c r="E171" s="26" t="s">
        <v>326</v>
      </c>
      <c r="F171" s="26" t="s">
        <v>293</v>
      </c>
      <c r="G171" s="26" t="s">
        <v>283</v>
      </c>
      <c r="H171" s="26" t="s">
        <v>287</v>
      </c>
      <c r="I171" s="26" t="s">
        <v>287</v>
      </c>
      <c r="J171" s="26" t="s">
        <v>317</v>
      </c>
      <c r="K171" s="26" t="s">
        <v>317</v>
      </c>
      <c r="L171" s="26" t="s">
        <v>450</v>
      </c>
      <c r="M171" s="26" t="s">
        <v>318</v>
      </c>
      <c r="N171" s="26" t="s">
        <v>319</v>
      </c>
      <c r="O171" s="26" t="s">
        <v>460</v>
      </c>
      <c r="P171" s="26" t="s">
        <v>451</v>
      </c>
      <c r="Q171" s="26" t="s">
        <v>451</v>
      </c>
      <c r="R171" s="26" t="s">
        <v>452</v>
      </c>
      <c r="S171" s="26" t="s">
        <v>463</v>
      </c>
      <c r="T171" s="26" t="s">
        <v>465</v>
      </c>
      <c r="U171" s="26" t="s">
        <v>465</v>
      </c>
      <c r="V171" s="26" t="s">
        <v>466</v>
      </c>
      <c r="W171" s="26" t="s">
        <v>467</v>
      </c>
      <c r="X171" s="26" t="s">
        <v>487</v>
      </c>
      <c r="Y171" s="26" t="s">
        <v>487</v>
      </c>
    </row>
    <row r="172" spans="1:25">
      <c r="A172" s="26" t="s">
        <v>604</v>
      </c>
      <c r="B172" s="27" t="s">
        <v>605</v>
      </c>
      <c r="C172" s="26" t="s">
        <v>606</v>
      </c>
      <c r="D172" s="26" t="s">
        <v>329</v>
      </c>
      <c r="E172" s="26" t="s">
        <v>329</v>
      </c>
      <c r="F172" s="26" t="s">
        <v>301</v>
      </c>
      <c r="G172" s="26" t="s">
        <v>294</v>
      </c>
      <c r="H172" s="26" t="s">
        <v>298</v>
      </c>
      <c r="I172" s="26" t="s">
        <v>298</v>
      </c>
      <c r="J172" s="26" t="s">
        <v>462</v>
      </c>
      <c r="K172" s="26" t="s">
        <v>462</v>
      </c>
      <c r="L172" s="26" t="s">
        <v>452</v>
      </c>
      <c r="M172" s="26" t="s">
        <v>453</v>
      </c>
      <c r="N172" s="26" t="s">
        <v>463</v>
      </c>
      <c r="O172" s="26" t="s">
        <v>465</v>
      </c>
      <c r="P172" s="26" t="s">
        <v>486</v>
      </c>
      <c r="Q172" s="26" t="s">
        <v>486</v>
      </c>
      <c r="R172" s="26" t="s">
        <v>487</v>
      </c>
      <c r="S172" s="26" t="s">
        <v>468</v>
      </c>
      <c r="T172" s="26" t="s">
        <v>492</v>
      </c>
      <c r="U172" s="26" t="s">
        <v>492</v>
      </c>
      <c r="V172" s="26" t="s">
        <v>494</v>
      </c>
      <c r="W172" s="26" t="s">
        <v>557</v>
      </c>
      <c r="X172" s="26" t="s">
        <v>495</v>
      </c>
      <c r="Y172" s="26" t="s">
        <v>495</v>
      </c>
    </row>
  </sheetData>
  <mergeCells count="184">
    <mergeCell ref="R156:S156"/>
    <mergeCell ref="T156:U156"/>
    <mergeCell ref="V156:W156"/>
    <mergeCell ref="A165:Y165"/>
    <mergeCell ref="A166:A167"/>
    <mergeCell ref="B166:B167"/>
    <mergeCell ref="C166:C167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B156:B157"/>
    <mergeCell ref="C156:C157"/>
    <mergeCell ref="D156:E156"/>
    <mergeCell ref="F156:G156"/>
    <mergeCell ref="H156:I156"/>
    <mergeCell ref="J156:K156"/>
    <mergeCell ref="L156:M156"/>
    <mergeCell ref="N156:O156"/>
    <mergeCell ref="P156:Q156"/>
    <mergeCell ref="Z135:AA135"/>
    <mergeCell ref="A144:U144"/>
    <mergeCell ref="A145:A146"/>
    <mergeCell ref="B145:B146"/>
    <mergeCell ref="C145:C146"/>
    <mergeCell ref="D145:E145"/>
    <mergeCell ref="F145:G145"/>
    <mergeCell ref="H145:I145"/>
    <mergeCell ref="J145:K145"/>
    <mergeCell ref="L145:M145"/>
    <mergeCell ref="N145:O145"/>
    <mergeCell ref="P145:Q145"/>
    <mergeCell ref="R145:S145"/>
    <mergeCell ref="T145:U145"/>
    <mergeCell ref="V145:W145"/>
    <mergeCell ref="T125:U125"/>
    <mergeCell ref="A134:Y134"/>
    <mergeCell ref="A135:A136"/>
    <mergeCell ref="B135:B136"/>
    <mergeCell ref="C135:C136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A124:S124"/>
    <mergeCell ref="A125:A126"/>
    <mergeCell ref="B125:B126"/>
    <mergeCell ref="C125:C126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A104:K104"/>
    <mergeCell ref="A105:A106"/>
    <mergeCell ref="B105:B106"/>
    <mergeCell ref="C105:C106"/>
    <mergeCell ref="D105:E105"/>
    <mergeCell ref="F105:G105"/>
    <mergeCell ref="H105:I105"/>
    <mergeCell ref="A114:M114"/>
    <mergeCell ref="B115:B116"/>
    <mergeCell ref="C115:C116"/>
    <mergeCell ref="D115:E115"/>
    <mergeCell ref="F115:G115"/>
    <mergeCell ref="H115:I115"/>
    <mergeCell ref="J115:K115"/>
    <mergeCell ref="L115:M115"/>
    <mergeCell ref="A94:M94"/>
    <mergeCell ref="A95:A96"/>
    <mergeCell ref="B95:B96"/>
    <mergeCell ref="C95:C96"/>
    <mergeCell ref="D95:E95"/>
    <mergeCell ref="F95:G95"/>
    <mergeCell ref="H95:I95"/>
    <mergeCell ref="J95:K95"/>
    <mergeCell ref="L95:M95"/>
    <mergeCell ref="O1:S6"/>
    <mergeCell ref="A63:K63"/>
    <mergeCell ref="A64:A65"/>
    <mergeCell ref="B64:B65"/>
    <mergeCell ref="C64:C65"/>
    <mergeCell ref="D64:E64"/>
    <mergeCell ref="F64:G64"/>
    <mergeCell ref="H64:I64"/>
    <mergeCell ref="J64:K64"/>
    <mergeCell ref="A1:M1"/>
    <mergeCell ref="A2:A3"/>
    <mergeCell ref="B2:B3"/>
    <mergeCell ref="C2:C3"/>
    <mergeCell ref="D2:E2"/>
    <mergeCell ref="F2:G2"/>
    <mergeCell ref="H2:I2"/>
    <mergeCell ref="J2:K2"/>
    <mergeCell ref="L2:M2"/>
    <mergeCell ref="A11:O11"/>
    <mergeCell ref="A12:A13"/>
    <mergeCell ref="B12:B13"/>
    <mergeCell ref="C12:C13"/>
    <mergeCell ref="D12:E12"/>
    <mergeCell ref="F12:G12"/>
    <mergeCell ref="H12:I12"/>
    <mergeCell ref="J12:K12"/>
    <mergeCell ref="L12:M12"/>
    <mergeCell ref="N12:O12"/>
    <mergeCell ref="A21:Q21"/>
    <mergeCell ref="A22:A23"/>
    <mergeCell ref="B22:B23"/>
    <mergeCell ref="C22:C23"/>
    <mergeCell ref="D22:E22"/>
    <mergeCell ref="F22:G22"/>
    <mergeCell ref="H22:I22"/>
    <mergeCell ref="J22:K22"/>
    <mergeCell ref="L22:M22"/>
    <mergeCell ref="N22:O22"/>
    <mergeCell ref="P22:Q22"/>
    <mergeCell ref="A32:Q32"/>
    <mergeCell ref="A33:A34"/>
    <mergeCell ref="D33:E33"/>
    <mergeCell ref="F33:G33"/>
    <mergeCell ref="H33:I33"/>
    <mergeCell ref="J33:K33"/>
    <mergeCell ref="L33:M33"/>
    <mergeCell ref="N33:O33"/>
    <mergeCell ref="P33:Q33"/>
    <mergeCell ref="A43:O43"/>
    <mergeCell ref="A44:A45"/>
    <mergeCell ref="B44:B45"/>
    <mergeCell ref="C44:C45"/>
    <mergeCell ref="D44:E44"/>
    <mergeCell ref="F44:G44"/>
    <mergeCell ref="H44:I44"/>
    <mergeCell ref="J44:K44"/>
    <mergeCell ref="L44:M44"/>
    <mergeCell ref="N44:O44"/>
    <mergeCell ref="A53:Q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  <mergeCell ref="P54:Q54"/>
    <mergeCell ref="A73:M73"/>
    <mergeCell ref="A74:A75"/>
    <mergeCell ref="B74:B75"/>
    <mergeCell ref="C74:C75"/>
    <mergeCell ref="D74:E74"/>
    <mergeCell ref="F74:G74"/>
    <mergeCell ref="H74:I74"/>
    <mergeCell ref="J74:K74"/>
    <mergeCell ref="L74:M74"/>
    <mergeCell ref="A84:O84"/>
    <mergeCell ref="A85:A86"/>
    <mergeCell ref="B85:B86"/>
    <mergeCell ref="C85:C86"/>
    <mergeCell ref="D85:E85"/>
    <mergeCell ref="F85:G85"/>
    <mergeCell ref="H85:I85"/>
    <mergeCell ref="J85:K85"/>
    <mergeCell ref="L85:M85"/>
    <mergeCell ref="N85:O85"/>
    <mergeCell ref="A155:W155"/>
    <mergeCell ref="A156:A15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 Trade</vt:lpstr>
      <vt:lpstr>EU TRADE</vt:lpstr>
      <vt:lpstr>NON TP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2019-08-13T07:00:03Z</dcterms:modified>
</cp:coreProperties>
</file>